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qJ5ny6BLM8GWn/hRnmnAwYj+Q1IM2EZhvP2WY/JRpsuJRN0f39DvgP1G8d2IR06Dtob+rRMGBHs9ZCHYFghvg==" workbookSaltValue="JbggOXCWcN0tBWpVQe/VLg==" workbookSpinCount="100000"/>
  <bookViews>
    <workbookView xWindow="0" yWindow="0" windowWidth="15360" windowHeight="76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<sst xmlns="http://schemas.openxmlformats.org/spreadsheetml/2006/main" xmlns:r="http://schemas.openxmlformats.org/officeDocument/2006/relationships" count="115" uniqueCount="115">
  <si>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</si>
  <si>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</si>
  <si>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</si>
  <si>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</si>
  <si>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</si>
  <si>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</si>
  <si>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</si>
  <si>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</si>
  <si>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</si>
  <si>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</si>
  <si>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</si>
  <si>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</si>
  <si>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</si>
  <si>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</si>
  <si>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</si>
  <si>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</si>
  <si>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</si>
  <si>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</si>
  <si>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</si>
  <si>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</si>
  <si>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</si>
  <si>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</si>
  <si>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</si>
  <si>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</si>
  <si>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</si>
  <si>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</si>
  <si>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</si>
  <si>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</si>
  <si>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</si>
  <si>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</si>
  <si>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　使用料改定により、経常収支比率及び経費回収率はいずれも100％を上回っている。
　汚水処理原価は、平成30年度を除き概ね改善傾向にあるが、類似団体平均値に比べると高い状態が続いており、引き続き維持管理費の低減に向けて取組を進めていく必要がある。
　また、資産の状況を見ると、事業開始が比較的遅いため、管渠老朽化率は低く､更新需要が本格化するまでには若干の時間的猶予があるものの､将来の更新期も見据えながら、使用料の水準を適宜検証するなど、中長期的な視点に立って、更新投資を賄うための財源のあり方を検討する必要がある。</t>
    <rPh sb="10" eb="12">
      <t>ケイジョウ</t>
    </rPh>
    <rPh sb="12" eb="14">
      <t>シュウシ</t>
    </rPh>
    <rPh sb="14" eb="16">
      <t>ヒリツ</t>
    </rPh>
    <rPh sb="16" eb="17">
      <t>オヨ</t>
    </rPh>
    <rPh sb="18" eb="20">
      <t>ケイヒ</t>
    </rPh>
    <rPh sb="20" eb="23">
      <t>カイシュウリツ</t>
    </rPh>
    <rPh sb="33" eb="35">
      <t>ウワマワ</t>
    </rPh>
    <rPh sb="42" eb="44">
      <t>オスイ</t>
    </rPh>
    <rPh sb="44" eb="46">
      <t>ショリ</t>
    </rPh>
    <rPh sb="46" eb="48">
      <t>ゲンカ</t>
    </rPh>
    <rPh sb="50" eb="52">
      <t>ヘイセイ</t>
    </rPh>
    <rPh sb="54" eb="56">
      <t>ネンド</t>
    </rPh>
    <rPh sb="57" eb="58">
      <t>ノゾ</t>
    </rPh>
    <rPh sb="59" eb="60">
      <t>オオム</t>
    </rPh>
    <rPh sb="61" eb="63">
      <t>カイゼン</t>
    </rPh>
    <rPh sb="63" eb="65">
      <t>ケイコウ</t>
    </rPh>
    <rPh sb="70" eb="72">
      <t>ルイジ</t>
    </rPh>
    <rPh sb="72" eb="74">
      <t>ダンタイ</t>
    </rPh>
    <rPh sb="74" eb="77">
      <t>ヘイキンチ</t>
    </rPh>
    <rPh sb="78" eb="79">
      <t>クラ</t>
    </rPh>
    <rPh sb="82" eb="83">
      <t>タカ</t>
    </rPh>
    <rPh sb="84" eb="86">
      <t>ジョウタイ</t>
    </rPh>
    <rPh sb="87" eb="88">
      <t>ツヅ</t>
    </rPh>
    <rPh sb="93" eb="94">
      <t>ヒ</t>
    </rPh>
    <rPh sb="95" eb="96">
      <t>ツヅ</t>
    </rPh>
    <rPh sb="97" eb="99">
      <t>イジ</t>
    </rPh>
    <rPh sb="99" eb="102">
      <t>カンリヒ</t>
    </rPh>
    <rPh sb="103" eb="105">
      <t>テイゲン</t>
    </rPh>
    <rPh sb="106" eb="107">
      <t>ム</t>
    </rPh>
    <rPh sb="109" eb="111">
      <t>トリクミ</t>
    </rPh>
    <rPh sb="112" eb="113">
      <t>スス</t>
    </rPh>
    <rPh sb="117" eb="119">
      <t>ヒツヨウ</t>
    </rPh>
    <rPh sb="128" eb="130">
      <t>シサン</t>
    </rPh>
    <rPh sb="131" eb="133">
      <t>ジョウキョウ</t>
    </rPh>
    <rPh sb="134" eb="135">
      <t>ミ</t>
    </rPh>
    <rPh sb="138" eb="140">
      <t>ジギョウ</t>
    </rPh>
    <rPh sb="140" eb="142">
      <t>カイシ</t>
    </rPh>
    <rPh sb="143" eb="146">
      <t>ヒカクテキ</t>
    </rPh>
    <rPh sb="146" eb="147">
      <t>オソ</t>
    </rPh>
    <rPh sb="151" eb="153">
      <t>カンキョ</t>
    </rPh>
    <rPh sb="153" eb="156">
      <t>ロウキュウカ</t>
    </rPh>
    <rPh sb="156" eb="157">
      <t>リツ</t>
    </rPh>
    <rPh sb="158" eb="159">
      <t>ヒク</t>
    </rPh>
    <rPh sb="161" eb="163">
      <t>コウシン</t>
    </rPh>
    <rPh sb="163" eb="165">
      <t>ジュヨウ</t>
    </rPh>
    <rPh sb="166" eb="169">
      <t>ホンカクカ</t>
    </rPh>
    <rPh sb="175" eb="177">
      <t>ジャッカン</t>
    </rPh>
    <rPh sb="178" eb="181">
      <t>ジカンテキ</t>
    </rPh>
    <rPh sb="181" eb="183">
      <t>ユウヨ</t>
    </rPh>
    <rPh sb="190" eb="192">
      <t>ショウライ</t>
    </rPh>
    <rPh sb="193" eb="196">
      <t>コウシンキ</t>
    </rPh>
    <rPh sb="197" eb="199">
      <t>ミス</t>
    </rPh>
    <rPh sb="204" eb="207">
      <t>シヨウリョウ</t>
    </rPh>
    <rPh sb="208" eb="210">
      <t>スイジュン</t>
    </rPh>
    <rPh sb="211" eb="213">
      <t>テキギ</t>
    </rPh>
    <rPh sb="213" eb="215">
      <t>ケンショウ</t>
    </rPh>
    <rPh sb="220" eb="224">
      <t>チュウチョウキテキ</t>
    </rPh>
    <rPh sb="225" eb="227">
      <t>シテン</t>
    </rPh>
    <rPh sb="228" eb="229">
      <t>タ</t>
    </rPh>
    <rPh sb="232" eb="234">
      <t>コウシン</t>
    </rPh>
    <rPh sb="234" eb="236">
      <t>トウシ</t>
    </rPh>
    <rPh sb="237" eb="238">
      <t>マカナ</t>
    </rPh>
    <rPh sb="242" eb="244">
      <t>ザイゲン</t>
    </rPh>
    <rPh sb="247" eb="248">
      <t>カタ</t>
    </rPh>
    <rPh sb="249" eb="251">
      <t>ケントウ</t>
    </rPh>
    <rPh sb="253" eb="255">
      <t>ヒツヨウ</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</si>
  <si>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</si>
  <si>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</si>
  <si>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</si>
  <si>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</si>
  <si>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</si>
  <si>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</si>
  <si>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</si>
  <si>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</si>
  <si>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</si>
  <si>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</si>
  <si>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</si>
  <si>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北海道　登別市</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</si>
  <si>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</si>
  <si>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</si>
  <si>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</si>
  <si>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</si>
  <si>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</si>
  <si>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</si>
  <si>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</si>
  <si>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</si>
  <si>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</si>
  <si>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</si>
  <si>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</si>
  <si>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</si>
  <si>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</si>
  <si>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</si>
  <si>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</si>
  <si>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</si>
  <si>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</si>
  <si>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</si>
  <si>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</si>
  <si>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</si>
  <si>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</si>
  <si>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</si>
  <si>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</si>
  <si>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</si>
  <si>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</si>
  <si>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</si>
  <si>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</si>
  <si>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</si>
  <si>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</si>
  <si>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</si>
  <si>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</si>
  <si>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</si>
  <si>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</si>
  <si>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</si>
  <si>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</si>
  <si>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</si>
  <si>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</si>
  <si>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</si>
  <si>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</si>
  <si>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</si>
  <si>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</si>
  <si>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</si>
  <si>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</si>
  <si>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</si>
  <si>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</si>
  <si>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</si>
  <si>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r>
      <t>　</t>
    </r>
    <r>
      <rPr>
        <sz val="10.4"/>
        <color auto="1"/>
        <rFont val="ＭＳ ゴシック"/>
      </rPr>
      <t>有形固定資産減価償却率は、年々高くなっており、当市の事業開始は昭和57年度と比較的遅いものの、施設の老朽化が徐々に進んでいることを示している。
　なお、管渠老朽化率の数値はゼロとなっている。
　年数の経過とともに、管渠の老朽化は進み、更新需要も本格化するものと予想されることから、更新への備えも含めて、今後も使用料の水準を適宜検証していくことなどが重要である。
　管渠改善率は、その年度の改築延長を管渠の総延長で除した数値であり、投資額の適切性とこれによる更新ペースを測るために用いられるが、当市の場合には、本格的な更新時期にはまだ間があるため、一概にこの数値をもって投資額の適切性を測ることはできない。</t>
    </r>
    <rPh sb="1" eb="3">
      <t>ユウケイ</t>
    </rPh>
    <rPh sb="3" eb="7">
      <t>コテイシサン</t>
    </rPh>
    <rPh sb="7" eb="9">
      <t>ゲンカ</t>
    </rPh>
    <rPh sb="9" eb="12">
      <t>ショウキャクリツ</t>
    </rPh>
    <rPh sb="14" eb="16">
      <t>ネンネン</t>
    </rPh>
    <rPh sb="16" eb="17">
      <t>タカ</t>
    </rPh>
    <rPh sb="24" eb="26">
      <t>トウシ</t>
    </rPh>
    <rPh sb="27" eb="29">
      <t>ジギョウ</t>
    </rPh>
    <rPh sb="29" eb="31">
      <t>カイシ</t>
    </rPh>
    <rPh sb="32" eb="34">
      <t>ショウワ</t>
    </rPh>
    <rPh sb="36" eb="38">
      <t>ネンド</t>
    </rPh>
    <rPh sb="39" eb="42">
      <t>ヒカクテキ</t>
    </rPh>
    <rPh sb="42" eb="43">
      <t>オソ</t>
    </rPh>
    <rPh sb="48" eb="50">
      <t>シセツ</t>
    </rPh>
    <rPh sb="51" eb="54">
      <t>ロウキュウカ</t>
    </rPh>
    <rPh sb="55" eb="57">
      <t>ジョジョ</t>
    </rPh>
    <rPh sb="58" eb="59">
      <t>スス</t>
    </rPh>
    <rPh sb="66" eb="67">
      <t>シメ</t>
    </rPh>
    <rPh sb="77" eb="79">
      <t>カンキョ</t>
    </rPh>
    <rPh sb="79" eb="82">
      <t>ロウキュウカ</t>
    </rPh>
    <rPh sb="82" eb="83">
      <t>リツ</t>
    </rPh>
    <rPh sb="84" eb="86">
      <t>スウチ</t>
    </rPh>
    <rPh sb="98" eb="100">
      <t>ネンスウ</t>
    </rPh>
    <rPh sb="101" eb="103">
      <t>ケイカ</t>
    </rPh>
    <rPh sb="108" eb="110">
      <t>カンキョ</t>
    </rPh>
    <rPh sb="111" eb="114">
      <t>ロウキュウカ</t>
    </rPh>
    <rPh sb="115" eb="116">
      <t>スス</t>
    </rPh>
    <rPh sb="118" eb="120">
      <t>コウシン</t>
    </rPh>
    <rPh sb="120" eb="122">
      <t>ジュヨウ</t>
    </rPh>
    <rPh sb="123" eb="126">
      <t>ホンカクカ</t>
    </rPh>
    <rPh sb="131" eb="133">
      <t>ヨソウ</t>
    </rPh>
    <rPh sb="141" eb="143">
      <t>コウシン</t>
    </rPh>
    <rPh sb="145" eb="146">
      <t>ソナ</t>
    </rPh>
    <rPh sb="148" eb="149">
      <t>フク</t>
    </rPh>
    <rPh sb="152" eb="154">
      <t>コンゴ</t>
    </rPh>
    <rPh sb="155" eb="158">
      <t>シヨウリョウ</t>
    </rPh>
    <rPh sb="159" eb="161">
      <t>スイジュン</t>
    </rPh>
    <rPh sb="162" eb="164">
      <t>テキギ</t>
    </rPh>
    <rPh sb="164" eb="166">
      <t>ケンショウ</t>
    </rPh>
    <rPh sb="175" eb="177">
      <t>ジュウヨウ</t>
    </rPh>
    <rPh sb="183" eb="185">
      <t>カンキョ</t>
    </rPh>
    <rPh sb="185" eb="188">
      <t>カイゼンリツ</t>
    </rPh>
    <rPh sb="192" eb="194">
      <t>ネンド</t>
    </rPh>
    <rPh sb="195" eb="197">
      <t>カイチク</t>
    </rPh>
    <rPh sb="197" eb="199">
      <t>エンチョウ</t>
    </rPh>
    <rPh sb="200" eb="202">
      <t>カンキョ</t>
    </rPh>
    <rPh sb="203" eb="206">
      <t>ソウエンチョウ</t>
    </rPh>
    <rPh sb="207" eb="208">
      <t>ジョ</t>
    </rPh>
    <rPh sb="210" eb="212">
      <t>スウチ</t>
    </rPh>
    <rPh sb="216" eb="219">
      <t>トウシガク</t>
    </rPh>
    <rPh sb="220" eb="223">
      <t>テキセツセイ</t>
    </rPh>
    <rPh sb="229" eb="231">
      <t>コウシン</t>
    </rPh>
    <rPh sb="235" eb="236">
      <t>ハカ</t>
    </rPh>
    <rPh sb="240" eb="241">
      <t>モチ</t>
    </rPh>
    <rPh sb="247" eb="249">
      <t>トウシ</t>
    </rPh>
    <rPh sb="250" eb="252">
      <t>バアイ</t>
    </rPh>
    <rPh sb="255" eb="258">
      <t>ホンカクテキ</t>
    </rPh>
    <rPh sb="259" eb="261">
      <t>コウシン</t>
    </rPh>
    <rPh sb="261" eb="263">
      <t>ジキ</t>
    </rPh>
    <rPh sb="267" eb="268">
      <t>マ</t>
    </rPh>
    <rPh sb="274" eb="276">
      <t>イチガイ</t>
    </rPh>
    <rPh sb="279" eb="281">
      <t>スウチ</t>
    </rPh>
    <rPh sb="285" eb="288">
      <t>トウシガク</t>
    </rPh>
    <rPh sb="289" eb="292">
      <t>テキセツセイ</t>
    </rPh>
    <rPh sb="293" eb="294">
      <t>ハカ</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</si>
  <si>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</si>
  <si>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</si>
  <si>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</si>
  <si>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</si>
  <si>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</si>
  <si>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</si>
  <si>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</si>
  <si>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</si>
  <si>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</si>
  <si>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</si>
  <si>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</si>
  <si>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</si>
  <si>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</si>
  <si>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</si>
  <si>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</si>
  <si>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</si>
  <si>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</si>
  <si>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</si>
  <si>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</si>
  <si>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</si>
  <si>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</si>
  <si>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</si>
  <si>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</si>
  <si>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</si>
  <si>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経常収支比率は、使用料改定（H30.1.1実施）以降、100％を上回る水準で推移している。
　また、経費回収率も、使用料改定及び汚水処理原価の改善により、昨年度に引き続き100％を上回っている。
　汚水処理原価も、昨年度に引き続き改善傾向にあるが、類似団体平均値に比べると高い水準で推移しており、今後も引き続き、維持管理費低減のための検討を進めていく予定である。
　企業債残高対事業規模比率は、類似団体平均値を若干上回っているが、企業債残高が減少していることから、今後は数値の改善が見込まれる。
　水洗化率は、ほぼ同程度で推移しているが、引き続き下水道未接続家屋を対象に水洗化を促すなど、更なる水洗化率の向上に努める必要がある。
　なお、今年度で供用開始後年数が30年となり類似団体区分が変更になったため、類似団体平均値が大きく向上し、当市の数値は平均値を下回ることとなった。
　流動比率は、類似団体平均値に比べて低いものの、流動負債の大部分は企業債であり、企業債を除けば100％を超えていることから一概に短期的な債務に比して支払能力が不足しているとは言えないものと考える。
　施設利用率は、類似団体平均値をやや上回る状況にある。</t>
    <rPh sb="1" eb="3">
      <t>ケイジョウ</t>
    </rPh>
    <rPh sb="3" eb="5">
      <t>シュウシ</t>
    </rPh>
    <rPh sb="5" eb="7">
      <t>ヒリツ</t>
    </rPh>
    <rPh sb="9" eb="12">
      <t>シヨウリョウ</t>
    </rPh>
    <rPh sb="12" eb="14">
      <t>カイテイ</t>
    </rPh>
    <rPh sb="22" eb="24">
      <t>ジッシ</t>
    </rPh>
    <rPh sb="25" eb="27">
      <t>イコウ</t>
    </rPh>
    <rPh sb="33" eb="35">
      <t>ウワマワ</t>
    </rPh>
    <rPh sb="36" eb="38">
      <t>スイジュン</t>
    </rPh>
    <rPh sb="39" eb="41">
      <t>スイイ</t>
    </rPh>
    <rPh sb="51" eb="53">
      <t>ケイヒ</t>
    </rPh>
    <rPh sb="53" eb="55">
      <t>カイシュウ</t>
    </rPh>
    <rPh sb="55" eb="56">
      <t>リツ</t>
    </rPh>
    <rPh sb="58" eb="61">
      <t>シヨウリョウ</t>
    </rPh>
    <rPh sb="61" eb="63">
      <t>カイテイ</t>
    </rPh>
    <rPh sb="63" eb="64">
      <t>オヨ</t>
    </rPh>
    <rPh sb="65" eb="67">
      <t>オスイ</t>
    </rPh>
    <rPh sb="67" eb="69">
      <t>ショリ</t>
    </rPh>
    <rPh sb="69" eb="71">
      <t>ゲンカ</t>
    </rPh>
    <rPh sb="72" eb="74">
      <t>カイゼン</t>
    </rPh>
    <rPh sb="78" eb="81">
      <t>サクネンド</t>
    </rPh>
    <rPh sb="82" eb="83">
      <t>ヒ</t>
    </rPh>
    <rPh sb="84" eb="85">
      <t>ツヅ</t>
    </rPh>
    <rPh sb="91" eb="93">
      <t>ウワマワ</t>
    </rPh>
    <rPh sb="100" eb="102">
      <t>オスイ</t>
    </rPh>
    <rPh sb="102" eb="104">
      <t>ショリ</t>
    </rPh>
    <rPh sb="104" eb="106">
      <t>ゲンカ</t>
    </rPh>
    <rPh sb="108" eb="111">
      <t>サクネンド</t>
    </rPh>
    <rPh sb="112" eb="113">
      <t>ヒ</t>
    </rPh>
    <rPh sb="114" eb="115">
      <t>ツヅ</t>
    </rPh>
    <rPh sb="116" eb="118">
      <t>カイゼン</t>
    </rPh>
    <rPh sb="118" eb="120">
      <t>ケイコウ</t>
    </rPh>
    <rPh sb="125" eb="127">
      <t>ルイジ</t>
    </rPh>
    <rPh sb="127" eb="129">
      <t>ダンタイ</t>
    </rPh>
    <rPh sb="129" eb="132">
      <t>ヘイキンチ</t>
    </rPh>
    <rPh sb="133" eb="134">
      <t>クラ</t>
    </rPh>
    <rPh sb="137" eb="138">
      <t>タカ</t>
    </rPh>
    <rPh sb="139" eb="141">
      <t>スイジュン</t>
    </rPh>
    <rPh sb="142" eb="144">
      <t>スイイ</t>
    </rPh>
    <rPh sb="149" eb="151">
      <t>コンゴ</t>
    </rPh>
    <rPh sb="152" eb="153">
      <t>ヒ</t>
    </rPh>
    <rPh sb="154" eb="155">
      <t>ツヅ</t>
    </rPh>
    <rPh sb="157" eb="159">
      <t>イジ</t>
    </rPh>
    <rPh sb="159" eb="162">
      <t>カンリヒ</t>
    </rPh>
    <rPh sb="162" eb="164">
      <t>テイゲン</t>
    </rPh>
    <rPh sb="168" eb="170">
      <t>ケントウ</t>
    </rPh>
    <rPh sb="171" eb="172">
      <t>スス</t>
    </rPh>
    <rPh sb="176" eb="178">
      <t>ヨテイ</t>
    </rPh>
    <rPh sb="184" eb="187">
      <t>キギョウサイ</t>
    </rPh>
    <rPh sb="187" eb="189">
      <t>ザンダカ</t>
    </rPh>
    <rPh sb="189" eb="190">
      <t>タイ</t>
    </rPh>
    <rPh sb="190" eb="192">
      <t>ジギョウ</t>
    </rPh>
    <rPh sb="192" eb="194">
      <t>キボ</t>
    </rPh>
    <rPh sb="194" eb="196">
      <t>ヒリツ</t>
    </rPh>
    <rPh sb="198" eb="200">
      <t>ルイジ</t>
    </rPh>
    <rPh sb="200" eb="202">
      <t>ダンタイ</t>
    </rPh>
    <rPh sb="202" eb="205">
      <t>ヘイキンチ</t>
    </rPh>
    <rPh sb="206" eb="208">
      <t>ジャッカン</t>
    </rPh>
    <rPh sb="208" eb="210">
      <t>ウワマワ</t>
    </rPh>
    <rPh sb="216" eb="219">
      <t>キギョウサイ</t>
    </rPh>
    <rPh sb="219" eb="221">
      <t>ザンダカ</t>
    </rPh>
    <rPh sb="222" eb="224">
      <t>ゲンショウ</t>
    </rPh>
    <rPh sb="233" eb="235">
      <t>コンゴ</t>
    </rPh>
    <rPh sb="236" eb="238">
      <t>スウチ</t>
    </rPh>
    <rPh sb="239" eb="241">
      <t>カイゼン</t>
    </rPh>
    <rPh sb="242" eb="244">
      <t>ミコ</t>
    </rPh>
    <rPh sb="250" eb="253">
      <t>スイセンカ</t>
    </rPh>
    <rPh sb="253" eb="254">
      <t>リツ</t>
    </rPh>
    <rPh sb="258" eb="261">
      <t>ドウテイド</t>
    </rPh>
    <rPh sb="262" eb="264">
      <t>スイイ</t>
    </rPh>
    <rPh sb="270" eb="271">
      <t>ヒ</t>
    </rPh>
    <rPh sb="272" eb="273">
      <t>ツヅ</t>
    </rPh>
    <rPh sb="274" eb="277">
      <t>ゲ</t>
    </rPh>
    <rPh sb="277" eb="280">
      <t>ミセツゾク</t>
    </rPh>
    <rPh sb="280" eb="282">
      <t>カオク</t>
    </rPh>
    <rPh sb="283" eb="285">
      <t>タイショウ</t>
    </rPh>
    <rPh sb="286" eb="289">
      <t>スイセンカ</t>
    </rPh>
    <rPh sb="290" eb="291">
      <t>ウナガ</t>
    </rPh>
    <rPh sb="295" eb="296">
      <t>サラ</t>
    </rPh>
    <rPh sb="298" eb="301">
      <t>スイセンカ</t>
    </rPh>
    <rPh sb="301" eb="302">
      <t>リツ</t>
    </rPh>
    <rPh sb="303" eb="305">
      <t>コウジョウ</t>
    </rPh>
    <rPh sb="306" eb="307">
      <t>ツト</t>
    </rPh>
    <rPh sb="309" eb="311">
      <t>ヒツヨウ</t>
    </rPh>
    <rPh sb="362" eb="363">
      <t>オオ</t>
    </rPh>
    <rPh sb="365" eb="367">
      <t>コウジョウ</t>
    </rPh>
    <rPh sb="369" eb="371">
      <t>トウシ</t>
    </rPh>
    <rPh sb="372" eb="374">
      <t>スウチ</t>
    </rPh>
    <rPh sb="375" eb="378">
      <t>ヘイキンチ</t>
    </rPh>
    <rPh sb="379" eb="381">
      <t>シタマワ</t>
    </rPh>
    <rPh sb="391" eb="393">
      <t>リュウドウ</t>
    </rPh>
    <rPh sb="393" eb="395">
      <t>ヒリツ</t>
    </rPh>
    <rPh sb="397" eb="399">
      <t>ルイジ</t>
    </rPh>
    <rPh sb="399" eb="401">
      <t>ダンタイ</t>
    </rPh>
    <rPh sb="401" eb="404">
      <t>ヘイキンチ</t>
    </rPh>
    <rPh sb="405" eb="406">
      <t>クラ</t>
    </rPh>
    <rPh sb="408" eb="409">
      <t>ヒク</t>
    </rPh>
    <rPh sb="414" eb="416">
      <t>リュウドウ</t>
    </rPh>
    <rPh sb="416" eb="418">
      <t>フサイ</t>
    </rPh>
    <rPh sb="419" eb="422">
      <t>ダイブブン</t>
    </rPh>
    <rPh sb="423" eb="426">
      <t>キギョウサイ</t>
    </rPh>
    <rPh sb="430" eb="433">
      <t>キギョウサイ</t>
    </rPh>
    <rPh sb="434" eb="435">
      <t>ノゾ</t>
    </rPh>
    <rPh sb="442" eb="443">
      <t>コ</t>
    </rPh>
    <rPh sb="451" eb="453">
      <t>イチガイ</t>
    </rPh>
    <rPh sb="454" eb="457">
      <t>タンキテキ</t>
    </rPh>
    <rPh sb="458" eb="460">
      <t>サイム</t>
    </rPh>
    <rPh sb="461" eb="462">
      <t>ヒ</t>
    </rPh>
    <rPh sb="464" eb="466">
      <t>シハライ</t>
    </rPh>
    <rPh sb="466" eb="468">
      <t>ノウリョク</t>
    </rPh>
    <rPh sb="469" eb="471">
      <t>フソク</t>
    </rPh>
    <rPh sb="477" eb="478">
      <t>イ</t>
    </rPh>
    <rPh sb="484" eb="485">
      <t>カンガ</t>
    </rPh>
    <rPh sb="490" eb="492">
      <t>シセツ</t>
    </rPh>
    <rPh sb="492" eb="495">
      <t>リヨウリツ</t>
    </rPh>
    <rPh sb="497" eb="499">
      <t>ルイジ</t>
    </rPh>
    <rPh sb="499" eb="501">
      <t>ダンタイ</t>
    </rPh>
    <rPh sb="501" eb="504">
      <t>ヘイキンチ</t>
    </rPh>
    <rPh sb="507" eb="509">
      <t>ウワマワ</t>
    </rPh>
    <rPh sb="510" eb="512">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</si>
</sst>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4"/>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0.35</c:v>
                </c:pt>
                <c:pt idx="1">
                  <c:v>0.28999999999999998</c:v>
                </c:pt>
                <c:pt idx="2">
                  <c:v>0.24</c:v>
                </c:pt>
                <c:pt idx="3">
                  <c:v>5.e-002</c:v>
                </c:pt>
                <c:pt idx="4">
                  <c:v>0.21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0.11</c:v>
                </c:pt>
                <c:pt idx="2">
                  <c:v>9.e-002</c:v>
                </c:pt>
                <c:pt idx="3">
                  <c:v>0.12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99.63</c:v>
                </c:pt>
                <c:pt idx="1">
                  <c:v>99.93</c:v>
                </c:pt>
                <c:pt idx="2">
                  <c:v>106.7</c:v>
                </c:pt>
                <c:pt idx="3">
                  <c:v>108.76</c:v>
                </c:pt>
                <c:pt idx="4">
                  <c:v>109.77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105.73</c:v>
                </c:pt>
                <c:pt idx="1">
                  <c:v>108.38</c:v>
                </c:pt>
                <c:pt idx="2">
                  <c:v>108.43</c:v>
                </c:pt>
                <c:pt idx="3">
                  <c:v>107.15</c:v>
                </c:pt>
                <c:pt idx="4">
                  <c:v>107.85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9.24</c:v>
                </c:pt>
                <c:pt idx="1">
                  <c:v>12.22</c:v>
                </c:pt>
                <c:pt idx="2">
                  <c:v>14.9</c:v>
                </c:pt>
                <c:pt idx="3">
                  <c:v>17.73</c:v>
                </c:pt>
                <c:pt idx="4">
                  <c:v>20.51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14.26</c:v>
                </c:pt>
                <c:pt idx="1">
                  <c:v>15.21</c:v>
                </c:pt>
                <c:pt idx="2">
                  <c:v>17.350000000000001</c:v>
                </c:pt>
                <c:pt idx="3">
                  <c:v>17.239999999999998</c:v>
                </c:pt>
                <c:pt idx="4">
                  <c:v>23.79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1.e-002</c:v>
                </c:pt>
                <c:pt idx="2">
                  <c:v>1.e-002</c:v>
                </c:pt>
                <c:pt idx="3">
                  <c:v>0.11</c:v>
                </c:pt>
                <c:pt idx="4">
                  <c:v>1.22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14.68</c:v>
                </c:pt>
                <c:pt idx="1">
                  <c:v>12.78</c:v>
                </c:pt>
                <c:pt idx="2">
                  <c:v>12.89</c:v>
                </c:pt>
                <c:pt idx="3">
                  <c:v>15.68</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14.13</c:v>
                </c:pt>
                <c:pt idx="1">
                  <c:v>26.87</c:v>
                </c:pt>
                <c:pt idx="2">
                  <c:v>40.54</c:v>
                </c:pt>
                <c:pt idx="3">
                  <c:v>31.08</c:v>
                </c:pt>
                <c:pt idx="4">
                  <c:v>23.41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50.78</c:v>
                </c:pt>
                <c:pt idx="1">
                  <c:v>57.48</c:v>
                </c:pt>
                <c:pt idx="2">
                  <c:v>54.32</c:v>
                </c:pt>
                <c:pt idx="3">
                  <c:v>46.82</c:v>
                </c:pt>
                <c:pt idx="4">
                  <c:v>67.930000000000007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1083.77</c:v>
                </c:pt>
                <c:pt idx="1">
                  <c:v>1275.6500000000001</c:v>
                </c:pt>
                <c:pt idx="2">
                  <c:v>1290.19</c:v>
                </c:pt>
                <c:pt idx="3">
                  <c:v>1050.1500000000001</c:v>
                </c:pt>
                <c:pt idx="4">
                  <c:v>943.46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1053.93</c:v>
                </c:pt>
                <c:pt idx="1">
                  <c:v>1046.25</c:v>
                </c:pt>
                <c:pt idx="2">
                  <c:v>1000.94</c:v>
                </c:pt>
                <c:pt idx="3">
                  <c:v>1028.05</c:v>
                </c:pt>
                <c:pt idx="4">
                  <c:v>857.88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88.96</c:v>
                </c:pt>
                <c:pt idx="1">
                  <c:v>90.15</c:v>
                </c:pt>
                <c:pt idx="2">
                  <c:v>99.13</c:v>
                </c:pt>
                <c:pt idx="3">
                  <c:v>114.3</c:v>
                </c:pt>
                <c:pt idx="4">
                  <c:v>117.19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85.23</c:v>
                </c:pt>
                <c:pt idx="1">
                  <c:v>88.37</c:v>
                </c:pt>
                <c:pt idx="2">
                  <c:v>93.77</c:v>
                </c:pt>
                <c:pt idx="3">
                  <c:v>94.73</c:v>
                </c:pt>
                <c:pt idx="4">
                  <c:v>94.97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202.9</c:v>
                </c:pt>
                <c:pt idx="1">
                  <c:v>201.48</c:v>
                </c:pt>
                <c:pt idx="2">
                  <c:v>210.98</c:v>
                </c:pt>
                <c:pt idx="3">
                  <c:v>180.94</c:v>
                </c:pt>
                <c:pt idx="4">
                  <c:v>176.5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185.7</c:v>
                </c:pt>
                <c:pt idx="1">
                  <c:v>178.11</c:v>
                </c:pt>
                <c:pt idx="2">
                  <c:v>165.57</c:v>
                </c:pt>
                <c:pt idx="3">
                  <c:v>160.91</c:v>
                </c:pt>
                <c:pt idx="4">
                  <c:v>159.49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66.47</c:v>
                </c:pt>
                <c:pt idx="1">
                  <c:v>66.27</c:v>
                </c:pt>
                <c:pt idx="2">
                  <c:v>66.069999999999993</c:v>
                </c:pt>
                <c:pt idx="3">
                  <c:v>64.930000000000007</c:v>
                </c:pt>
                <c:pt idx="4">
                  <c:v>65.8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61.03</c:v>
                </c:pt>
                <c:pt idx="1">
                  <c:v>59.55</c:v>
                </c:pt>
                <c:pt idx="2">
                  <c:v>59.19</c:v>
                </c:pt>
                <c:pt idx="3">
                  <c:v>61.4</c:v>
                </c:pt>
                <c:pt idx="4">
                  <c:v>65.28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86.65</c:v>
                </c:pt>
                <c:pt idx="1">
                  <c:v>86.66</c:v>
                </c:pt>
                <c:pt idx="2">
                  <c:v>86.82</c:v>
                </c:pt>
                <c:pt idx="3">
                  <c:v>86.75</c:v>
                </c:pt>
                <c:pt idx="4">
                  <c:v>86.91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86.83</c:v>
                </c:pt>
                <c:pt idx="1">
                  <c:v>87.14</c:v>
                </c:pt>
                <c:pt idx="2">
                  <c:v>86.66</c:v>
                </c:pt>
                <c:pt idx="3">
                  <c:v>86.28</c:v>
                </c:pt>
                <c:pt idx="4">
                  <c:v>92.72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P8" sqref="P8:V8"/>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登別市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1" t="str">
        <f>データ!$M$6</f>
        <v>非設置</v>
      </c>
      <c r="AE8" s="21"/>
      <c r="AF8" s="21"/>
      <c r="AG8" s="21"/>
      <c r="AH8" s="21"/>
      <c r="AI8" s="21"/>
      <c r="AJ8" s="21"/>
      <c r="AK8" s="3"/>
      <c r="AL8" s="22">
        <f>データ!S6</f>
        <v>46833</v>
      </c>
      <c r="AM8" s="22"/>
      <c r="AN8" s="22"/>
      <c r="AO8" s="22"/>
      <c r="AP8" s="22"/>
      <c r="AQ8" s="22"/>
      <c r="AR8" s="22"/>
      <c r="AS8" s="22"/>
      <c r="AT8" s="7">
        <f>データ!T6</f>
        <v>212.21</v>
      </c>
      <c r="AU8" s="7"/>
      <c r="AV8" s="7"/>
      <c r="AW8" s="7"/>
      <c r="AX8" s="7"/>
      <c r="AY8" s="7"/>
      <c r="AZ8" s="7"/>
      <c r="BA8" s="7"/>
      <c r="BB8" s="7">
        <f>データ!U6</f>
        <v>220.69</v>
      </c>
      <c r="BC8" s="7"/>
      <c r="BD8" s="7"/>
      <c r="BE8" s="7"/>
      <c r="BF8" s="7"/>
      <c r="BG8" s="7"/>
      <c r="BH8" s="7"/>
      <c r="BI8" s="7"/>
      <c r="BJ8" s="3"/>
      <c r="BK8" s="3"/>
      <c r="BL8" s="28" t="s">
        <v>13</v>
      </c>
      <c r="BM8" s="40"/>
      <c r="BN8" s="49" t="s">
        <v>20</v>
      </c>
      <c r="BO8" s="52"/>
      <c r="BP8" s="52"/>
      <c r="BQ8" s="52"/>
      <c r="BR8" s="52"/>
      <c r="BS8" s="52"/>
      <c r="BT8" s="52"/>
      <c r="BU8" s="52"/>
      <c r="BV8" s="52"/>
      <c r="BW8" s="52"/>
      <c r="BX8" s="52"/>
      <c r="BY8" s="56"/>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41.23</v>
      </c>
      <c r="J10" s="7"/>
      <c r="K10" s="7"/>
      <c r="L10" s="7"/>
      <c r="M10" s="7"/>
      <c r="N10" s="7"/>
      <c r="O10" s="7"/>
      <c r="P10" s="7">
        <f>データ!P6</f>
        <v>96.04</v>
      </c>
      <c r="Q10" s="7"/>
      <c r="R10" s="7"/>
      <c r="S10" s="7"/>
      <c r="T10" s="7"/>
      <c r="U10" s="7"/>
      <c r="V10" s="7"/>
      <c r="W10" s="7">
        <f>データ!Q6</f>
        <v>89.21</v>
      </c>
      <c r="X10" s="7"/>
      <c r="Y10" s="7"/>
      <c r="Z10" s="7"/>
      <c r="AA10" s="7"/>
      <c r="AB10" s="7"/>
      <c r="AC10" s="7"/>
      <c r="AD10" s="22">
        <f>データ!R6</f>
        <v>4246</v>
      </c>
      <c r="AE10" s="22"/>
      <c r="AF10" s="22"/>
      <c r="AG10" s="22"/>
      <c r="AH10" s="22"/>
      <c r="AI10" s="22"/>
      <c r="AJ10" s="22"/>
      <c r="AK10" s="2"/>
      <c r="AL10" s="22">
        <f>データ!V6</f>
        <v>44565</v>
      </c>
      <c r="AM10" s="22"/>
      <c r="AN10" s="22"/>
      <c r="AO10" s="22"/>
      <c r="AP10" s="22"/>
      <c r="AQ10" s="22"/>
      <c r="AR10" s="22"/>
      <c r="AS10" s="22"/>
      <c r="AT10" s="7">
        <f>データ!W6</f>
        <v>11.29</v>
      </c>
      <c r="AU10" s="7"/>
      <c r="AV10" s="7"/>
      <c r="AW10" s="7"/>
      <c r="AX10" s="7"/>
      <c r="AY10" s="7"/>
      <c r="AZ10" s="7"/>
      <c r="BA10" s="7"/>
      <c r="BB10" s="7">
        <f>データ!X6</f>
        <v>3947.3</v>
      </c>
      <c r="BC10" s="7"/>
      <c r="BD10" s="7"/>
      <c r="BE10" s="7"/>
      <c r="BF10" s="7"/>
      <c r="BG10" s="7"/>
      <c r="BH10" s="7"/>
      <c r="BI10" s="7"/>
      <c r="BJ10" s="2"/>
      <c r="BK10" s="2"/>
      <c r="BL10" s="30" t="s">
        <v>38</v>
      </c>
      <c r="BM10" s="42"/>
      <c r="BN10" s="51"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89</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30</v>
      </c>
      <c r="BM66" s="45"/>
      <c r="BN66" s="45"/>
      <c r="BO66" s="45"/>
      <c r="BP66" s="45"/>
      <c r="BQ66" s="45"/>
      <c r="BR66" s="45"/>
      <c r="BS66" s="45"/>
      <c r="BT66" s="45"/>
      <c r="BU66" s="45"/>
      <c r="BV66" s="45"/>
      <c r="BW66" s="45"/>
      <c r="BX66" s="45"/>
      <c r="BY66" s="45"/>
      <c r="BZ66" s="61"/>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5"/>
      <c r="BN67" s="45"/>
      <c r="BO67" s="45"/>
      <c r="BP67" s="45"/>
      <c r="BQ67" s="45"/>
      <c r="BR67" s="45"/>
      <c r="BS67" s="45"/>
      <c r="BT67" s="45"/>
      <c r="BU67" s="45"/>
      <c r="BV67" s="45"/>
      <c r="BW67" s="45"/>
      <c r="BX67" s="45"/>
      <c r="BY67" s="45"/>
      <c r="BZ67" s="61"/>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5"/>
      <c r="BN68" s="45"/>
      <c r="BO68" s="45"/>
      <c r="BP68" s="45"/>
      <c r="BQ68" s="45"/>
      <c r="BR68" s="45"/>
      <c r="BS68" s="45"/>
      <c r="BT68" s="45"/>
      <c r="BU68" s="45"/>
      <c r="BV68" s="45"/>
      <c r="BW68" s="45"/>
      <c r="BX68" s="45"/>
      <c r="BY68" s="45"/>
      <c r="BZ68" s="61"/>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5"/>
      <c r="BN69" s="45"/>
      <c r="BO69" s="45"/>
      <c r="BP69" s="45"/>
      <c r="BQ69" s="45"/>
      <c r="BR69" s="45"/>
      <c r="BS69" s="45"/>
      <c r="BT69" s="45"/>
      <c r="BU69" s="45"/>
      <c r="BV69" s="45"/>
      <c r="BW69" s="45"/>
      <c r="BX69" s="45"/>
      <c r="BY69" s="45"/>
      <c r="BZ69" s="61"/>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5"/>
      <c r="BN70" s="45"/>
      <c r="BO70" s="45"/>
      <c r="BP70" s="45"/>
      <c r="BQ70" s="45"/>
      <c r="BR70" s="45"/>
      <c r="BS70" s="45"/>
      <c r="BT70" s="45"/>
      <c r="BU70" s="45"/>
      <c r="BV70" s="45"/>
      <c r="BW70" s="45"/>
      <c r="BX70" s="45"/>
      <c r="BY70" s="45"/>
      <c r="BZ70" s="61"/>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5"/>
      <c r="BN71" s="45"/>
      <c r="BO71" s="45"/>
      <c r="BP71" s="45"/>
      <c r="BQ71" s="45"/>
      <c r="BR71" s="45"/>
      <c r="BS71" s="45"/>
      <c r="BT71" s="45"/>
      <c r="BU71" s="45"/>
      <c r="BV71" s="45"/>
      <c r="BW71" s="45"/>
      <c r="BX71" s="45"/>
      <c r="BY71" s="45"/>
      <c r="BZ71" s="61"/>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5"/>
      <c r="BN72" s="45"/>
      <c r="BO72" s="45"/>
      <c r="BP72" s="45"/>
      <c r="BQ72" s="45"/>
      <c r="BR72" s="45"/>
      <c r="BS72" s="45"/>
      <c r="BT72" s="45"/>
      <c r="BU72" s="45"/>
      <c r="BV72" s="45"/>
      <c r="BW72" s="45"/>
      <c r="BX72" s="45"/>
      <c r="BY72" s="45"/>
      <c r="BZ72" s="61"/>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5"/>
      <c r="BN73" s="45"/>
      <c r="BO73" s="45"/>
      <c r="BP73" s="45"/>
      <c r="BQ73" s="45"/>
      <c r="BR73" s="45"/>
      <c r="BS73" s="45"/>
      <c r="BT73" s="45"/>
      <c r="BU73" s="45"/>
      <c r="BV73" s="45"/>
      <c r="BW73" s="45"/>
      <c r="BX73" s="45"/>
      <c r="BY73" s="45"/>
      <c r="BZ73" s="61"/>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5"/>
      <c r="BN74" s="45"/>
      <c r="BO74" s="45"/>
      <c r="BP74" s="45"/>
      <c r="BQ74" s="45"/>
      <c r="BR74" s="45"/>
      <c r="BS74" s="45"/>
      <c r="BT74" s="45"/>
      <c r="BU74" s="45"/>
      <c r="BV74" s="45"/>
      <c r="BW74" s="45"/>
      <c r="BX74" s="45"/>
      <c r="BY74" s="45"/>
      <c r="BZ74" s="61"/>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5"/>
      <c r="BN75" s="45"/>
      <c r="BO75" s="45"/>
      <c r="BP75" s="45"/>
      <c r="BQ75" s="45"/>
      <c r="BR75" s="45"/>
      <c r="BS75" s="45"/>
      <c r="BT75" s="45"/>
      <c r="BU75" s="45"/>
      <c r="BV75" s="45"/>
      <c r="BW75" s="45"/>
      <c r="BX75" s="45"/>
      <c r="BY75" s="45"/>
      <c r="BZ75" s="61"/>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5"/>
      <c r="BN76" s="45"/>
      <c r="BO76" s="45"/>
      <c r="BP76" s="45"/>
      <c r="BQ76" s="45"/>
      <c r="BR76" s="45"/>
      <c r="BS76" s="45"/>
      <c r="BT76" s="45"/>
      <c r="BU76" s="45"/>
      <c r="BV76" s="45"/>
      <c r="BW76" s="45"/>
      <c r="BX76" s="45"/>
      <c r="BY76" s="45"/>
      <c r="BZ76" s="61"/>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5"/>
      <c r="BN77" s="45"/>
      <c r="BO77" s="45"/>
      <c r="BP77" s="45"/>
      <c r="BQ77" s="45"/>
      <c r="BR77" s="45"/>
      <c r="BS77" s="45"/>
      <c r="BT77" s="45"/>
      <c r="BU77" s="45"/>
      <c r="BV77" s="45"/>
      <c r="BW77" s="45"/>
      <c r="BX77" s="45"/>
      <c r="BY77" s="45"/>
      <c r="BZ77" s="61"/>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5"/>
      <c r="BN78" s="45"/>
      <c r="BO78" s="45"/>
      <c r="BP78" s="45"/>
      <c r="BQ78" s="45"/>
      <c r="BR78" s="45"/>
      <c r="BS78" s="45"/>
      <c r="BT78" s="45"/>
      <c r="BU78" s="45"/>
      <c r="BV78" s="45"/>
      <c r="BW78" s="45"/>
      <c r="BX78" s="45"/>
      <c r="BY78" s="45"/>
      <c r="BZ78" s="61"/>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5"/>
      <c r="BN79" s="45"/>
      <c r="BO79" s="45"/>
      <c r="BP79" s="45"/>
      <c r="BQ79" s="45"/>
      <c r="BR79" s="45"/>
      <c r="BS79" s="45"/>
      <c r="BT79" s="45"/>
      <c r="BU79" s="45"/>
      <c r="BV79" s="45"/>
      <c r="BW79" s="45"/>
      <c r="BX79" s="45"/>
      <c r="BY79" s="45"/>
      <c r="BZ79" s="61"/>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5"/>
      <c r="BN80" s="45"/>
      <c r="BO80" s="45"/>
      <c r="BP80" s="45"/>
      <c r="BQ80" s="45"/>
      <c r="BR80" s="45"/>
      <c r="BS80" s="45"/>
      <c r="BT80" s="45"/>
      <c r="BU80" s="45"/>
      <c r="BV80" s="45"/>
      <c r="BW80" s="45"/>
      <c r="BX80" s="45"/>
      <c r="BY80" s="45"/>
      <c r="BZ80" s="61"/>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5"/>
      <c r="BN81" s="45"/>
      <c r="BO81" s="45"/>
      <c r="BP81" s="45"/>
      <c r="BQ81" s="45"/>
      <c r="BR81" s="45"/>
      <c r="BS81" s="45"/>
      <c r="BT81" s="45"/>
      <c r="BU81" s="45"/>
      <c r="BV81" s="45"/>
      <c r="BW81" s="45"/>
      <c r="BX81" s="45"/>
      <c r="BY81" s="45"/>
      <c r="BZ81" s="61"/>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6"/>
      <c r="BN82" s="46"/>
      <c r="BO82" s="46"/>
      <c r="BP82" s="46"/>
      <c r="BQ82" s="46"/>
      <c r="BR82" s="46"/>
      <c r="BS82" s="46"/>
      <c r="BT82" s="46"/>
      <c r="BU82" s="46"/>
      <c r="BV82" s="46"/>
      <c r="BW82" s="46"/>
      <c r="BX82" s="46"/>
      <c r="BY82" s="46"/>
      <c r="BZ82" s="62"/>
    </row>
    <row r="83" spans="1:78">
      <c r="C83" s="2" t="s">
        <v>43</v>
      </c>
    </row>
    <row r="84" spans="1:78" hidden="1">
      <c r="B84" s="12" t="s">
        <v>44</v>
      </c>
      <c r="C84" s="12"/>
      <c r="D84" s="12"/>
      <c r="E84" s="12" t="s">
        <v>45</v>
      </c>
      <c r="F84" s="12" t="s">
        <v>47</v>
      </c>
      <c r="G84" s="12" t="s">
        <v>48</v>
      </c>
      <c r="H84" s="12" t="s">
        <v>0</v>
      </c>
      <c r="I84" s="12" t="s">
        <v>11</v>
      </c>
      <c r="J84" s="12" t="s">
        <v>49</v>
      </c>
      <c r="K84" s="12" t="s">
        <v>50</v>
      </c>
      <c r="L84" s="12" t="s">
        <v>33</v>
      </c>
      <c r="M84" s="12" t="s">
        <v>37</v>
      </c>
      <c r="N84" s="12" t="s">
        <v>51</v>
      </c>
      <c r="O84" s="12" t="s">
        <v>53</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jZIJVeLIOmQ/A/9UuI7VW7YQ/aHLfcvEsyj3NVRc2rpc7LBHDAf3CV0myKn6qj6bhIDo84HPaEnilqHb7cP/jw==" saltValue="QEkKC9ZjqbLvP3HeukuSY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topLeftCell="BE1" workbookViewId="0">
      <selection activeCell="BI7" sqref="BI7"/>
    </sheetView>
  </sheetViews>
  <sheetFormatPr defaultRowHeight="13"/>
  <cols>
    <col min="2" max="144" width="11.90625" customWidth="1"/>
  </cols>
  <sheetData>
    <row r="1" spans="1:148">
      <c r="A1" t="s">
        <v>55</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34</v>
      </c>
      <c r="C3" s="68" t="s">
        <v>58</v>
      </c>
      <c r="D3" s="68" t="s">
        <v>59</v>
      </c>
      <c r="E3" s="68" t="s">
        <v>6</v>
      </c>
      <c r="F3" s="68" t="s">
        <v>5</v>
      </c>
      <c r="G3" s="68" t="s">
        <v>25</v>
      </c>
      <c r="H3" s="75" t="s">
        <v>60</v>
      </c>
      <c r="I3" s="78"/>
      <c r="J3" s="78"/>
      <c r="K3" s="78"/>
      <c r="L3" s="78"/>
      <c r="M3" s="78"/>
      <c r="N3" s="78"/>
      <c r="O3" s="78"/>
      <c r="P3" s="78"/>
      <c r="Q3" s="78"/>
      <c r="R3" s="78"/>
      <c r="S3" s="78"/>
      <c r="T3" s="78"/>
      <c r="U3" s="78"/>
      <c r="V3" s="78"/>
      <c r="W3" s="78"/>
      <c r="X3" s="83"/>
      <c r="Y3" s="86"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9</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61</v>
      </c>
      <c r="B4" s="69"/>
      <c r="C4" s="69"/>
      <c r="D4" s="69"/>
      <c r="E4" s="69"/>
      <c r="F4" s="69"/>
      <c r="G4" s="69"/>
      <c r="H4" s="76"/>
      <c r="I4" s="79"/>
      <c r="J4" s="79"/>
      <c r="K4" s="79"/>
      <c r="L4" s="79"/>
      <c r="M4" s="79"/>
      <c r="N4" s="79"/>
      <c r="O4" s="79"/>
      <c r="P4" s="79"/>
      <c r="Q4" s="79"/>
      <c r="R4" s="79"/>
      <c r="S4" s="79"/>
      <c r="T4" s="79"/>
      <c r="U4" s="79"/>
      <c r="V4" s="79"/>
      <c r="W4" s="79"/>
      <c r="X4" s="84"/>
      <c r="Y4" s="87" t="s">
        <v>52</v>
      </c>
      <c r="Z4" s="87"/>
      <c r="AA4" s="87"/>
      <c r="AB4" s="87"/>
      <c r="AC4" s="87"/>
      <c r="AD4" s="87"/>
      <c r="AE4" s="87"/>
      <c r="AF4" s="87"/>
      <c r="AG4" s="87"/>
      <c r="AH4" s="87"/>
      <c r="AI4" s="87"/>
      <c r="AJ4" s="87" t="s">
        <v>46</v>
      </c>
      <c r="AK4" s="87"/>
      <c r="AL4" s="87"/>
      <c r="AM4" s="87"/>
      <c r="AN4" s="87"/>
      <c r="AO4" s="87"/>
      <c r="AP4" s="87"/>
      <c r="AQ4" s="87"/>
      <c r="AR4" s="87"/>
      <c r="AS4" s="87"/>
      <c r="AT4" s="87"/>
      <c r="AU4" s="87" t="s">
        <v>28</v>
      </c>
      <c r="AV4" s="87"/>
      <c r="AW4" s="87"/>
      <c r="AX4" s="87"/>
      <c r="AY4" s="87"/>
      <c r="AZ4" s="87"/>
      <c r="BA4" s="87"/>
      <c r="BB4" s="87"/>
      <c r="BC4" s="87"/>
      <c r="BD4" s="87"/>
      <c r="BE4" s="87"/>
      <c r="BF4" s="87" t="s">
        <v>62</v>
      </c>
      <c r="BG4" s="87"/>
      <c r="BH4" s="87"/>
      <c r="BI4" s="87"/>
      <c r="BJ4" s="87"/>
      <c r="BK4" s="87"/>
      <c r="BL4" s="87"/>
      <c r="BM4" s="87"/>
      <c r="BN4" s="87"/>
      <c r="BO4" s="87"/>
      <c r="BP4" s="87"/>
      <c r="BQ4" s="87" t="s">
        <v>15</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8">
      <c r="A5" s="66" t="s">
        <v>70</v>
      </c>
      <c r="B5" s="70"/>
      <c r="C5" s="70"/>
      <c r="D5" s="70"/>
      <c r="E5" s="70"/>
      <c r="F5" s="70"/>
      <c r="G5" s="70"/>
      <c r="H5" s="77" t="s">
        <v>57</v>
      </c>
      <c r="I5" s="77" t="s">
        <v>71</v>
      </c>
      <c r="J5" s="77" t="s">
        <v>72</v>
      </c>
      <c r="K5" s="77" t="s">
        <v>73</v>
      </c>
      <c r="L5" s="77" t="s">
        <v>74</v>
      </c>
      <c r="M5" s="77" t="s">
        <v>7</v>
      </c>
      <c r="N5" s="77" t="s">
        <v>75</v>
      </c>
      <c r="O5" s="77" t="s">
        <v>76</v>
      </c>
      <c r="P5" s="77" t="s">
        <v>77</v>
      </c>
      <c r="Q5" s="77" t="s">
        <v>78</v>
      </c>
      <c r="R5" s="77" t="s">
        <v>79</v>
      </c>
      <c r="S5" s="77" t="s">
        <v>80</v>
      </c>
      <c r="T5" s="77" t="s">
        <v>81</v>
      </c>
      <c r="U5" s="77" t="s">
        <v>65</v>
      </c>
      <c r="V5" s="77" t="s">
        <v>82</v>
      </c>
      <c r="W5" s="77" t="s">
        <v>83</v>
      </c>
      <c r="X5" s="77" t="s">
        <v>84</v>
      </c>
      <c r="Y5" s="77" t="s">
        <v>85</v>
      </c>
      <c r="Z5" s="77" t="s">
        <v>86</v>
      </c>
      <c r="AA5" s="77" t="s">
        <v>87</v>
      </c>
      <c r="AB5" s="77" t="s">
        <v>88</v>
      </c>
      <c r="AC5" s="77" t="s">
        <v>90</v>
      </c>
      <c r="AD5" s="77" t="s">
        <v>91</v>
      </c>
      <c r="AE5" s="77" t="s">
        <v>93</v>
      </c>
      <c r="AF5" s="77" t="s">
        <v>94</v>
      </c>
      <c r="AG5" s="77" t="s">
        <v>95</v>
      </c>
      <c r="AH5" s="77" t="s">
        <v>96</v>
      </c>
      <c r="AI5" s="77" t="s">
        <v>44</v>
      </c>
      <c r="AJ5" s="77" t="s">
        <v>85</v>
      </c>
      <c r="AK5" s="77" t="s">
        <v>86</v>
      </c>
      <c r="AL5" s="77" t="s">
        <v>87</v>
      </c>
      <c r="AM5" s="77" t="s">
        <v>88</v>
      </c>
      <c r="AN5" s="77" t="s">
        <v>90</v>
      </c>
      <c r="AO5" s="77" t="s">
        <v>91</v>
      </c>
      <c r="AP5" s="77" t="s">
        <v>93</v>
      </c>
      <c r="AQ5" s="77" t="s">
        <v>94</v>
      </c>
      <c r="AR5" s="77" t="s">
        <v>95</v>
      </c>
      <c r="AS5" s="77" t="s">
        <v>96</v>
      </c>
      <c r="AT5" s="77" t="s">
        <v>92</v>
      </c>
      <c r="AU5" s="77" t="s">
        <v>85</v>
      </c>
      <c r="AV5" s="77" t="s">
        <v>86</v>
      </c>
      <c r="AW5" s="77" t="s">
        <v>87</v>
      </c>
      <c r="AX5" s="77" t="s">
        <v>88</v>
      </c>
      <c r="AY5" s="77" t="s">
        <v>90</v>
      </c>
      <c r="AZ5" s="77" t="s">
        <v>91</v>
      </c>
      <c r="BA5" s="77" t="s">
        <v>93</v>
      </c>
      <c r="BB5" s="77" t="s">
        <v>94</v>
      </c>
      <c r="BC5" s="77" t="s">
        <v>95</v>
      </c>
      <c r="BD5" s="77" t="s">
        <v>96</v>
      </c>
      <c r="BE5" s="77" t="s">
        <v>92</v>
      </c>
      <c r="BF5" s="77" t="s">
        <v>85</v>
      </c>
      <c r="BG5" s="77" t="s">
        <v>86</v>
      </c>
      <c r="BH5" s="77" t="s">
        <v>87</v>
      </c>
      <c r="BI5" s="77" t="s">
        <v>88</v>
      </c>
      <c r="BJ5" s="77" t="s">
        <v>90</v>
      </c>
      <c r="BK5" s="77" t="s">
        <v>91</v>
      </c>
      <c r="BL5" s="77" t="s">
        <v>93</v>
      </c>
      <c r="BM5" s="77" t="s">
        <v>94</v>
      </c>
      <c r="BN5" s="77" t="s">
        <v>95</v>
      </c>
      <c r="BO5" s="77" t="s">
        <v>96</v>
      </c>
      <c r="BP5" s="77" t="s">
        <v>92</v>
      </c>
      <c r="BQ5" s="77" t="s">
        <v>85</v>
      </c>
      <c r="BR5" s="77" t="s">
        <v>86</v>
      </c>
      <c r="BS5" s="77" t="s">
        <v>87</v>
      </c>
      <c r="BT5" s="77" t="s">
        <v>88</v>
      </c>
      <c r="BU5" s="77" t="s">
        <v>90</v>
      </c>
      <c r="BV5" s="77" t="s">
        <v>91</v>
      </c>
      <c r="BW5" s="77" t="s">
        <v>93</v>
      </c>
      <c r="BX5" s="77" t="s">
        <v>94</v>
      </c>
      <c r="BY5" s="77" t="s">
        <v>95</v>
      </c>
      <c r="BZ5" s="77" t="s">
        <v>96</v>
      </c>
      <c r="CA5" s="77" t="s">
        <v>92</v>
      </c>
      <c r="CB5" s="77" t="s">
        <v>85</v>
      </c>
      <c r="CC5" s="77" t="s">
        <v>86</v>
      </c>
      <c r="CD5" s="77" t="s">
        <v>87</v>
      </c>
      <c r="CE5" s="77" t="s">
        <v>88</v>
      </c>
      <c r="CF5" s="77" t="s">
        <v>90</v>
      </c>
      <c r="CG5" s="77" t="s">
        <v>91</v>
      </c>
      <c r="CH5" s="77" t="s">
        <v>93</v>
      </c>
      <c r="CI5" s="77" t="s">
        <v>94</v>
      </c>
      <c r="CJ5" s="77" t="s">
        <v>95</v>
      </c>
      <c r="CK5" s="77" t="s">
        <v>96</v>
      </c>
      <c r="CL5" s="77" t="s">
        <v>92</v>
      </c>
      <c r="CM5" s="77" t="s">
        <v>85</v>
      </c>
      <c r="CN5" s="77" t="s">
        <v>86</v>
      </c>
      <c r="CO5" s="77" t="s">
        <v>87</v>
      </c>
      <c r="CP5" s="77" t="s">
        <v>88</v>
      </c>
      <c r="CQ5" s="77" t="s">
        <v>90</v>
      </c>
      <c r="CR5" s="77" t="s">
        <v>91</v>
      </c>
      <c r="CS5" s="77" t="s">
        <v>93</v>
      </c>
      <c r="CT5" s="77" t="s">
        <v>94</v>
      </c>
      <c r="CU5" s="77" t="s">
        <v>95</v>
      </c>
      <c r="CV5" s="77" t="s">
        <v>96</v>
      </c>
      <c r="CW5" s="77" t="s">
        <v>92</v>
      </c>
      <c r="CX5" s="77" t="s">
        <v>85</v>
      </c>
      <c r="CY5" s="77" t="s">
        <v>86</v>
      </c>
      <c r="CZ5" s="77" t="s">
        <v>87</v>
      </c>
      <c r="DA5" s="77" t="s">
        <v>88</v>
      </c>
      <c r="DB5" s="77" t="s">
        <v>90</v>
      </c>
      <c r="DC5" s="77" t="s">
        <v>91</v>
      </c>
      <c r="DD5" s="77" t="s">
        <v>93</v>
      </c>
      <c r="DE5" s="77" t="s">
        <v>94</v>
      </c>
      <c r="DF5" s="77" t="s">
        <v>95</v>
      </c>
      <c r="DG5" s="77" t="s">
        <v>96</v>
      </c>
      <c r="DH5" s="77" t="s">
        <v>92</v>
      </c>
      <c r="DI5" s="77" t="s">
        <v>85</v>
      </c>
      <c r="DJ5" s="77" t="s">
        <v>86</v>
      </c>
      <c r="DK5" s="77" t="s">
        <v>87</v>
      </c>
      <c r="DL5" s="77" t="s">
        <v>88</v>
      </c>
      <c r="DM5" s="77" t="s">
        <v>90</v>
      </c>
      <c r="DN5" s="77" t="s">
        <v>91</v>
      </c>
      <c r="DO5" s="77" t="s">
        <v>93</v>
      </c>
      <c r="DP5" s="77" t="s">
        <v>94</v>
      </c>
      <c r="DQ5" s="77" t="s">
        <v>95</v>
      </c>
      <c r="DR5" s="77" t="s">
        <v>96</v>
      </c>
      <c r="DS5" s="77" t="s">
        <v>92</v>
      </c>
      <c r="DT5" s="77" t="s">
        <v>85</v>
      </c>
      <c r="DU5" s="77" t="s">
        <v>86</v>
      </c>
      <c r="DV5" s="77" t="s">
        <v>87</v>
      </c>
      <c r="DW5" s="77" t="s">
        <v>88</v>
      </c>
      <c r="DX5" s="77" t="s">
        <v>90</v>
      </c>
      <c r="DY5" s="77" t="s">
        <v>91</v>
      </c>
      <c r="DZ5" s="77" t="s">
        <v>93</v>
      </c>
      <c r="EA5" s="77" t="s">
        <v>94</v>
      </c>
      <c r="EB5" s="77" t="s">
        <v>95</v>
      </c>
      <c r="EC5" s="77" t="s">
        <v>96</v>
      </c>
      <c r="ED5" s="77" t="s">
        <v>92</v>
      </c>
      <c r="EE5" s="77" t="s">
        <v>85</v>
      </c>
      <c r="EF5" s="77" t="s">
        <v>86</v>
      </c>
      <c r="EG5" s="77" t="s">
        <v>87</v>
      </c>
      <c r="EH5" s="77" t="s">
        <v>88</v>
      </c>
      <c r="EI5" s="77" t="s">
        <v>90</v>
      </c>
      <c r="EJ5" s="77" t="s">
        <v>91</v>
      </c>
      <c r="EK5" s="77" t="s">
        <v>93</v>
      </c>
      <c r="EL5" s="77" t="s">
        <v>94</v>
      </c>
      <c r="EM5" s="77" t="s">
        <v>95</v>
      </c>
      <c r="EN5" s="77" t="s">
        <v>96</v>
      </c>
      <c r="EO5" s="77" t="s">
        <v>92</v>
      </c>
    </row>
    <row r="6" spans="1:148" s="65" customFormat="1">
      <c r="A6" s="66" t="s">
        <v>97</v>
      </c>
      <c r="B6" s="71">
        <f t="shared" ref="B6:X6" si="1">B7</f>
        <v>2020</v>
      </c>
      <c r="C6" s="71">
        <f t="shared" si="1"/>
        <v>12301</v>
      </c>
      <c r="D6" s="71">
        <f t="shared" si="1"/>
        <v>46</v>
      </c>
      <c r="E6" s="71">
        <f t="shared" si="1"/>
        <v>17</v>
      </c>
      <c r="F6" s="71">
        <f t="shared" si="1"/>
        <v>1</v>
      </c>
      <c r="G6" s="71">
        <f t="shared" si="1"/>
        <v>0</v>
      </c>
      <c r="H6" s="71" t="str">
        <f t="shared" si="1"/>
        <v>北海道　登別市</v>
      </c>
      <c r="I6" s="71" t="str">
        <f t="shared" si="1"/>
        <v>法適用</v>
      </c>
      <c r="J6" s="71" t="str">
        <f t="shared" si="1"/>
        <v>下水道事業</v>
      </c>
      <c r="K6" s="71" t="str">
        <f t="shared" si="1"/>
        <v>公共下水道</v>
      </c>
      <c r="L6" s="71" t="str">
        <f t="shared" si="1"/>
        <v>Bd1</v>
      </c>
      <c r="M6" s="71" t="str">
        <f t="shared" si="1"/>
        <v>非設置</v>
      </c>
      <c r="N6" s="80" t="str">
        <f t="shared" si="1"/>
        <v>-</v>
      </c>
      <c r="O6" s="80">
        <f t="shared" si="1"/>
        <v>41.23</v>
      </c>
      <c r="P6" s="80">
        <f t="shared" si="1"/>
        <v>96.04</v>
      </c>
      <c r="Q6" s="80">
        <f t="shared" si="1"/>
        <v>89.21</v>
      </c>
      <c r="R6" s="80">
        <f t="shared" si="1"/>
        <v>4246</v>
      </c>
      <c r="S6" s="80">
        <f t="shared" si="1"/>
        <v>46833</v>
      </c>
      <c r="T6" s="80">
        <f t="shared" si="1"/>
        <v>212.21</v>
      </c>
      <c r="U6" s="80">
        <f t="shared" si="1"/>
        <v>220.69</v>
      </c>
      <c r="V6" s="80">
        <f t="shared" si="1"/>
        <v>44565</v>
      </c>
      <c r="W6" s="80">
        <f t="shared" si="1"/>
        <v>11.29</v>
      </c>
      <c r="X6" s="80">
        <f t="shared" si="1"/>
        <v>3947.3</v>
      </c>
      <c r="Y6" s="88">
        <f t="shared" ref="Y6:AH6" si="2">IF(Y7="",NA(),Y7)</f>
        <v>99.63</v>
      </c>
      <c r="Z6" s="88">
        <f t="shared" si="2"/>
        <v>99.93</v>
      </c>
      <c r="AA6" s="88">
        <f t="shared" si="2"/>
        <v>106.7</v>
      </c>
      <c r="AB6" s="88">
        <f t="shared" si="2"/>
        <v>108.76</v>
      </c>
      <c r="AC6" s="88">
        <f t="shared" si="2"/>
        <v>109.77</v>
      </c>
      <c r="AD6" s="88">
        <f t="shared" si="2"/>
        <v>105.73</v>
      </c>
      <c r="AE6" s="88">
        <f t="shared" si="2"/>
        <v>108.38</v>
      </c>
      <c r="AF6" s="88">
        <f t="shared" si="2"/>
        <v>108.43</v>
      </c>
      <c r="AG6" s="88">
        <f t="shared" si="2"/>
        <v>107.15</v>
      </c>
      <c r="AH6" s="88">
        <f t="shared" si="2"/>
        <v>107.85</v>
      </c>
      <c r="AI6" s="80" t="str">
        <f>IF(AI7="","",IF(AI7="-","【-】","【"&amp;SUBSTITUTE(TEXT(AI7,"#,##0.00"),"-","△")&amp;"】"))</f>
        <v>【106.67】</v>
      </c>
      <c r="AJ6" s="80">
        <f t="shared" ref="AJ6:AS6" si="3">IF(AJ7="",NA(),AJ7)</f>
        <v>0</v>
      </c>
      <c r="AK6" s="80">
        <f t="shared" si="3"/>
        <v>0</v>
      </c>
      <c r="AL6" s="80">
        <f t="shared" si="3"/>
        <v>0</v>
      </c>
      <c r="AM6" s="80">
        <f t="shared" si="3"/>
        <v>0</v>
      </c>
      <c r="AN6" s="80">
        <f t="shared" si="3"/>
        <v>0</v>
      </c>
      <c r="AO6" s="88">
        <f t="shared" si="3"/>
        <v>14.68</v>
      </c>
      <c r="AP6" s="88">
        <f t="shared" si="3"/>
        <v>12.78</v>
      </c>
      <c r="AQ6" s="88">
        <f t="shared" si="3"/>
        <v>12.89</v>
      </c>
      <c r="AR6" s="88">
        <f t="shared" si="3"/>
        <v>15.68</v>
      </c>
      <c r="AS6" s="88">
        <f t="shared" si="3"/>
        <v>4.72</v>
      </c>
      <c r="AT6" s="80" t="str">
        <f>IF(AT7="","",IF(AT7="-","【-】","【"&amp;SUBSTITUTE(TEXT(AT7,"#,##0.00"),"-","△")&amp;"】"))</f>
        <v>【3.64】</v>
      </c>
      <c r="AU6" s="88">
        <f t="shared" ref="AU6:BD6" si="4">IF(AU7="",NA(),AU7)</f>
        <v>14.13</v>
      </c>
      <c r="AV6" s="88">
        <f t="shared" si="4"/>
        <v>26.87</v>
      </c>
      <c r="AW6" s="88">
        <f t="shared" si="4"/>
        <v>40.54</v>
      </c>
      <c r="AX6" s="88">
        <f t="shared" si="4"/>
        <v>31.08</v>
      </c>
      <c r="AY6" s="88">
        <f t="shared" si="4"/>
        <v>23.41</v>
      </c>
      <c r="AZ6" s="88">
        <f t="shared" si="4"/>
        <v>50.78</v>
      </c>
      <c r="BA6" s="88">
        <f t="shared" si="4"/>
        <v>57.48</v>
      </c>
      <c r="BB6" s="88">
        <f t="shared" si="4"/>
        <v>54.32</v>
      </c>
      <c r="BC6" s="88">
        <f t="shared" si="4"/>
        <v>46.82</v>
      </c>
      <c r="BD6" s="88">
        <f t="shared" si="4"/>
        <v>67.930000000000007</v>
      </c>
      <c r="BE6" s="80" t="str">
        <f>IF(BE7="","",IF(BE7="-","【-】","【"&amp;SUBSTITUTE(TEXT(BE7,"#,##0.00"),"-","△")&amp;"】"))</f>
        <v>【67.52】</v>
      </c>
      <c r="BF6" s="88">
        <f t="shared" ref="BF6:BO6" si="5">IF(BF7="",NA(),BF7)</f>
        <v>1083.77</v>
      </c>
      <c r="BG6" s="88">
        <f t="shared" si="5"/>
        <v>1275.6500000000001</v>
      </c>
      <c r="BH6" s="88">
        <f t="shared" si="5"/>
        <v>1290.19</v>
      </c>
      <c r="BI6" s="88">
        <f t="shared" si="5"/>
        <v>1050.1500000000001</v>
      </c>
      <c r="BJ6" s="88">
        <f t="shared" si="5"/>
        <v>943.46</v>
      </c>
      <c r="BK6" s="88">
        <f t="shared" si="5"/>
        <v>1053.93</v>
      </c>
      <c r="BL6" s="88">
        <f t="shared" si="5"/>
        <v>1046.25</v>
      </c>
      <c r="BM6" s="88">
        <f t="shared" si="5"/>
        <v>1000.94</v>
      </c>
      <c r="BN6" s="88">
        <f t="shared" si="5"/>
        <v>1028.05</v>
      </c>
      <c r="BO6" s="88">
        <f t="shared" si="5"/>
        <v>857.88</v>
      </c>
      <c r="BP6" s="80" t="str">
        <f>IF(BP7="","",IF(BP7="-","【-】","【"&amp;SUBSTITUTE(TEXT(BP7,"#,##0.00"),"-","△")&amp;"】"))</f>
        <v>【705.21】</v>
      </c>
      <c r="BQ6" s="88">
        <f t="shared" ref="BQ6:BZ6" si="6">IF(BQ7="",NA(),BQ7)</f>
        <v>88.96</v>
      </c>
      <c r="BR6" s="88">
        <f t="shared" si="6"/>
        <v>90.15</v>
      </c>
      <c r="BS6" s="88">
        <f t="shared" si="6"/>
        <v>99.13</v>
      </c>
      <c r="BT6" s="88">
        <f t="shared" si="6"/>
        <v>114.3</v>
      </c>
      <c r="BU6" s="88">
        <f t="shared" si="6"/>
        <v>117.19</v>
      </c>
      <c r="BV6" s="88">
        <f t="shared" si="6"/>
        <v>85.23</v>
      </c>
      <c r="BW6" s="88">
        <f t="shared" si="6"/>
        <v>88.37</v>
      </c>
      <c r="BX6" s="88">
        <f t="shared" si="6"/>
        <v>93.77</v>
      </c>
      <c r="BY6" s="88">
        <f t="shared" si="6"/>
        <v>94.73</v>
      </c>
      <c r="BZ6" s="88">
        <f t="shared" si="6"/>
        <v>94.97</v>
      </c>
      <c r="CA6" s="80" t="str">
        <f>IF(CA7="","",IF(CA7="-","【-】","【"&amp;SUBSTITUTE(TEXT(CA7,"#,##0.00"),"-","△")&amp;"】"))</f>
        <v>【98.96】</v>
      </c>
      <c r="CB6" s="88">
        <f t="shared" ref="CB6:CK6" si="7">IF(CB7="",NA(),CB7)</f>
        <v>202.9</v>
      </c>
      <c r="CC6" s="88">
        <f t="shared" si="7"/>
        <v>201.48</v>
      </c>
      <c r="CD6" s="88">
        <f t="shared" si="7"/>
        <v>210.98</v>
      </c>
      <c r="CE6" s="88">
        <f t="shared" si="7"/>
        <v>180.94</v>
      </c>
      <c r="CF6" s="88">
        <f t="shared" si="7"/>
        <v>176.5</v>
      </c>
      <c r="CG6" s="88">
        <f t="shared" si="7"/>
        <v>185.7</v>
      </c>
      <c r="CH6" s="88">
        <f t="shared" si="7"/>
        <v>178.11</v>
      </c>
      <c r="CI6" s="88">
        <f t="shared" si="7"/>
        <v>165.57</v>
      </c>
      <c r="CJ6" s="88">
        <f t="shared" si="7"/>
        <v>160.91</v>
      </c>
      <c r="CK6" s="88">
        <f t="shared" si="7"/>
        <v>159.49</v>
      </c>
      <c r="CL6" s="80" t="str">
        <f>IF(CL7="","",IF(CL7="-","【-】","【"&amp;SUBSTITUTE(TEXT(CL7,"#,##0.00"),"-","△")&amp;"】"))</f>
        <v>【134.52】</v>
      </c>
      <c r="CM6" s="88">
        <f t="shared" ref="CM6:CV6" si="8">IF(CM7="",NA(),CM7)</f>
        <v>66.47</v>
      </c>
      <c r="CN6" s="88">
        <f t="shared" si="8"/>
        <v>66.27</v>
      </c>
      <c r="CO6" s="88">
        <f t="shared" si="8"/>
        <v>66.069999999999993</v>
      </c>
      <c r="CP6" s="88">
        <f t="shared" si="8"/>
        <v>64.930000000000007</v>
      </c>
      <c r="CQ6" s="88">
        <f t="shared" si="8"/>
        <v>65.8</v>
      </c>
      <c r="CR6" s="88">
        <f t="shared" si="8"/>
        <v>61.03</v>
      </c>
      <c r="CS6" s="88">
        <f t="shared" si="8"/>
        <v>59.55</v>
      </c>
      <c r="CT6" s="88">
        <f t="shared" si="8"/>
        <v>59.19</v>
      </c>
      <c r="CU6" s="88">
        <f t="shared" si="8"/>
        <v>61.4</v>
      </c>
      <c r="CV6" s="88">
        <f t="shared" si="8"/>
        <v>65.28</v>
      </c>
      <c r="CW6" s="80" t="str">
        <f>IF(CW7="","",IF(CW7="-","【-】","【"&amp;SUBSTITUTE(TEXT(CW7,"#,##0.00"),"-","△")&amp;"】"))</f>
        <v>【59.57】</v>
      </c>
      <c r="CX6" s="88">
        <f t="shared" ref="CX6:DG6" si="9">IF(CX7="",NA(),CX7)</f>
        <v>86.65</v>
      </c>
      <c r="CY6" s="88">
        <f t="shared" si="9"/>
        <v>86.66</v>
      </c>
      <c r="CZ6" s="88">
        <f t="shared" si="9"/>
        <v>86.82</v>
      </c>
      <c r="DA6" s="88">
        <f t="shared" si="9"/>
        <v>86.75</v>
      </c>
      <c r="DB6" s="88">
        <f t="shared" si="9"/>
        <v>86.91</v>
      </c>
      <c r="DC6" s="88">
        <f t="shared" si="9"/>
        <v>86.83</v>
      </c>
      <c r="DD6" s="88">
        <f t="shared" si="9"/>
        <v>87.14</v>
      </c>
      <c r="DE6" s="88">
        <f t="shared" si="9"/>
        <v>86.66</v>
      </c>
      <c r="DF6" s="88">
        <f t="shared" si="9"/>
        <v>86.28</v>
      </c>
      <c r="DG6" s="88">
        <f t="shared" si="9"/>
        <v>92.72</v>
      </c>
      <c r="DH6" s="80" t="str">
        <f>IF(DH7="","",IF(DH7="-","【-】","【"&amp;SUBSTITUTE(TEXT(DH7,"#,##0.00"),"-","△")&amp;"】"))</f>
        <v>【95.57】</v>
      </c>
      <c r="DI6" s="88">
        <f t="shared" ref="DI6:DR6" si="10">IF(DI7="",NA(),DI7)</f>
        <v>9.24</v>
      </c>
      <c r="DJ6" s="88">
        <f t="shared" si="10"/>
        <v>12.22</v>
      </c>
      <c r="DK6" s="88">
        <f t="shared" si="10"/>
        <v>14.9</v>
      </c>
      <c r="DL6" s="88">
        <f t="shared" si="10"/>
        <v>17.73</v>
      </c>
      <c r="DM6" s="88">
        <f t="shared" si="10"/>
        <v>20.51</v>
      </c>
      <c r="DN6" s="88">
        <f t="shared" si="10"/>
        <v>14.26</v>
      </c>
      <c r="DO6" s="88">
        <f t="shared" si="10"/>
        <v>15.21</v>
      </c>
      <c r="DP6" s="88">
        <f t="shared" si="10"/>
        <v>17.350000000000001</v>
      </c>
      <c r="DQ6" s="88">
        <f t="shared" si="10"/>
        <v>17.239999999999998</v>
      </c>
      <c r="DR6" s="88">
        <f t="shared" si="10"/>
        <v>23.79</v>
      </c>
      <c r="DS6" s="80" t="str">
        <f>IF(DS7="","",IF(DS7="-","【-】","【"&amp;SUBSTITUTE(TEXT(DS7,"#,##0.00"),"-","△")&amp;"】"))</f>
        <v>【36.52】</v>
      </c>
      <c r="DT6" s="80">
        <f t="shared" ref="DT6:EC6" si="11">IF(DT7="",NA(),DT7)</f>
        <v>0</v>
      </c>
      <c r="DU6" s="80">
        <f t="shared" si="11"/>
        <v>0</v>
      </c>
      <c r="DV6" s="80">
        <f t="shared" si="11"/>
        <v>0</v>
      </c>
      <c r="DW6" s="80">
        <f t="shared" si="11"/>
        <v>0</v>
      </c>
      <c r="DX6" s="80">
        <f t="shared" si="11"/>
        <v>0</v>
      </c>
      <c r="DY6" s="88">
        <f t="shared" si="11"/>
        <v>1.e-002</v>
      </c>
      <c r="DZ6" s="88">
        <f t="shared" si="11"/>
        <v>1.e-002</v>
      </c>
      <c r="EA6" s="88">
        <f t="shared" si="11"/>
        <v>1.e-002</v>
      </c>
      <c r="EB6" s="88">
        <f t="shared" si="11"/>
        <v>0.11</v>
      </c>
      <c r="EC6" s="88">
        <f t="shared" si="11"/>
        <v>1.22</v>
      </c>
      <c r="ED6" s="80" t="str">
        <f>IF(ED7="","",IF(ED7="-","【-】","【"&amp;SUBSTITUTE(TEXT(ED7,"#,##0.00"),"-","△")&amp;"】"))</f>
        <v>【5.72】</v>
      </c>
      <c r="EE6" s="88">
        <f t="shared" ref="EE6:EN6" si="12">IF(EE7="",NA(),EE7)</f>
        <v>0.35</v>
      </c>
      <c r="EF6" s="88">
        <f t="shared" si="12"/>
        <v>0.28999999999999998</v>
      </c>
      <c r="EG6" s="88">
        <f t="shared" si="12"/>
        <v>0.24</v>
      </c>
      <c r="EH6" s="88">
        <f t="shared" si="12"/>
        <v>5.e-002</v>
      </c>
      <c r="EI6" s="88">
        <f t="shared" si="12"/>
        <v>0.21</v>
      </c>
      <c r="EJ6" s="88">
        <f t="shared" si="12"/>
        <v>1.e-002</v>
      </c>
      <c r="EK6" s="88">
        <f t="shared" si="12"/>
        <v>0.11</v>
      </c>
      <c r="EL6" s="88">
        <f t="shared" si="12"/>
        <v>9.e-002</v>
      </c>
      <c r="EM6" s="88">
        <f t="shared" si="12"/>
        <v>0.12</v>
      </c>
      <c r="EN6" s="88">
        <f t="shared" si="12"/>
        <v>9.e-002</v>
      </c>
      <c r="EO6" s="80" t="str">
        <f>IF(EO7="","",IF(EO7="-","【-】","【"&amp;SUBSTITUTE(TEXT(EO7,"#,##0.00"),"-","△")&amp;"】"))</f>
        <v>【0.30】</v>
      </c>
    </row>
    <row r="7" spans="1:148" s="65" customFormat="1">
      <c r="A7" s="66"/>
      <c r="B7" s="72">
        <v>2020</v>
      </c>
      <c r="C7" s="72">
        <v>12301</v>
      </c>
      <c r="D7" s="72">
        <v>46</v>
      </c>
      <c r="E7" s="72">
        <v>17</v>
      </c>
      <c r="F7" s="72">
        <v>1</v>
      </c>
      <c r="G7" s="72">
        <v>0</v>
      </c>
      <c r="H7" s="72" t="s">
        <v>42</v>
      </c>
      <c r="I7" s="72" t="s">
        <v>98</v>
      </c>
      <c r="J7" s="72" t="s">
        <v>99</v>
      </c>
      <c r="K7" s="72" t="s">
        <v>100</v>
      </c>
      <c r="L7" s="72" t="s">
        <v>101</v>
      </c>
      <c r="M7" s="72" t="s">
        <v>102</v>
      </c>
      <c r="N7" s="81" t="s">
        <v>103</v>
      </c>
      <c r="O7" s="81">
        <v>41.23</v>
      </c>
      <c r="P7" s="81">
        <v>96.04</v>
      </c>
      <c r="Q7" s="81">
        <v>89.21</v>
      </c>
      <c r="R7" s="81">
        <v>4246</v>
      </c>
      <c r="S7" s="81">
        <v>46833</v>
      </c>
      <c r="T7" s="81">
        <v>212.21</v>
      </c>
      <c r="U7" s="81">
        <v>220.69</v>
      </c>
      <c r="V7" s="81">
        <v>44565</v>
      </c>
      <c r="W7" s="81">
        <v>11.29</v>
      </c>
      <c r="X7" s="81">
        <v>3947.3</v>
      </c>
      <c r="Y7" s="81">
        <v>99.63</v>
      </c>
      <c r="Z7" s="81">
        <v>99.93</v>
      </c>
      <c r="AA7" s="81">
        <v>106.7</v>
      </c>
      <c r="AB7" s="81">
        <v>108.76</v>
      </c>
      <c r="AC7" s="81">
        <v>109.77</v>
      </c>
      <c r="AD7" s="81">
        <v>105.73</v>
      </c>
      <c r="AE7" s="81">
        <v>108.38</v>
      </c>
      <c r="AF7" s="81">
        <v>108.43</v>
      </c>
      <c r="AG7" s="81">
        <v>107.15</v>
      </c>
      <c r="AH7" s="81">
        <v>107.85</v>
      </c>
      <c r="AI7" s="81">
        <v>106.67</v>
      </c>
      <c r="AJ7" s="81">
        <v>0</v>
      </c>
      <c r="AK7" s="81">
        <v>0</v>
      </c>
      <c r="AL7" s="81">
        <v>0</v>
      </c>
      <c r="AM7" s="81">
        <v>0</v>
      </c>
      <c r="AN7" s="81">
        <v>0</v>
      </c>
      <c r="AO7" s="81">
        <v>14.68</v>
      </c>
      <c r="AP7" s="81">
        <v>12.78</v>
      </c>
      <c r="AQ7" s="81">
        <v>12.89</v>
      </c>
      <c r="AR7" s="81">
        <v>15.68</v>
      </c>
      <c r="AS7" s="81">
        <v>4.72</v>
      </c>
      <c r="AT7" s="81">
        <v>3.64</v>
      </c>
      <c r="AU7" s="81">
        <v>14.13</v>
      </c>
      <c r="AV7" s="81">
        <v>26.87</v>
      </c>
      <c r="AW7" s="81">
        <v>40.54</v>
      </c>
      <c r="AX7" s="81">
        <v>31.08</v>
      </c>
      <c r="AY7" s="81">
        <v>23.41</v>
      </c>
      <c r="AZ7" s="81">
        <v>50.78</v>
      </c>
      <c r="BA7" s="81">
        <v>57.48</v>
      </c>
      <c r="BB7" s="81">
        <v>54.32</v>
      </c>
      <c r="BC7" s="81">
        <v>46.82</v>
      </c>
      <c r="BD7" s="81">
        <v>67.930000000000007</v>
      </c>
      <c r="BE7" s="81">
        <v>67.52</v>
      </c>
      <c r="BF7" s="81">
        <v>1083.77</v>
      </c>
      <c r="BG7" s="81">
        <v>1275.6500000000001</v>
      </c>
      <c r="BH7" s="81">
        <v>1290.19</v>
      </c>
      <c r="BI7" s="81">
        <v>1050.1500000000001</v>
      </c>
      <c r="BJ7" s="81">
        <v>943.46</v>
      </c>
      <c r="BK7" s="81">
        <v>1053.93</v>
      </c>
      <c r="BL7" s="81">
        <v>1046.25</v>
      </c>
      <c r="BM7" s="81">
        <v>1000.94</v>
      </c>
      <c r="BN7" s="81">
        <v>1028.05</v>
      </c>
      <c r="BO7" s="81">
        <v>857.88</v>
      </c>
      <c r="BP7" s="81">
        <v>705.21</v>
      </c>
      <c r="BQ7" s="81">
        <v>88.96</v>
      </c>
      <c r="BR7" s="81">
        <v>90.15</v>
      </c>
      <c r="BS7" s="81">
        <v>99.13</v>
      </c>
      <c r="BT7" s="81">
        <v>114.3</v>
      </c>
      <c r="BU7" s="81">
        <v>117.19</v>
      </c>
      <c r="BV7" s="81">
        <v>85.23</v>
      </c>
      <c r="BW7" s="81">
        <v>88.37</v>
      </c>
      <c r="BX7" s="81">
        <v>93.77</v>
      </c>
      <c r="BY7" s="81">
        <v>94.73</v>
      </c>
      <c r="BZ7" s="81">
        <v>94.97</v>
      </c>
      <c r="CA7" s="81">
        <v>98.96</v>
      </c>
      <c r="CB7" s="81">
        <v>202.9</v>
      </c>
      <c r="CC7" s="81">
        <v>201.48</v>
      </c>
      <c r="CD7" s="81">
        <v>210.98</v>
      </c>
      <c r="CE7" s="81">
        <v>180.94</v>
      </c>
      <c r="CF7" s="81">
        <v>176.5</v>
      </c>
      <c r="CG7" s="81">
        <v>185.7</v>
      </c>
      <c r="CH7" s="81">
        <v>178.11</v>
      </c>
      <c r="CI7" s="81">
        <v>165.57</v>
      </c>
      <c r="CJ7" s="81">
        <v>160.91</v>
      </c>
      <c r="CK7" s="81">
        <v>159.49</v>
      </c>
      <c r="CL7" s="81">
        <v>134.52000000000001</v>
      </c>
      <c r="CM7" s="81">
        <v>66.47</v>
      </c>
      <c r="CN7" s="81">
        <v>66.27</v>
      </c>
      <c r="CO7" s="81">
        <v>66.069999999999993</v>
      </c>
      <c r="CP7" s="81">
        <v>64.930000000000007</v>
      </c>
      <c r="CQ7" s="81">
        <v>65.8</v>
      </c>
      <c r="CR7" s="81">
        <v>61.03</v>
      </c>
      <c r="CS7" s="81">
        <v>59.55</v>
      </c>
      <c r="CT7" s="81">
        <v>59.19</v>
      </c>
      <c r="CU7" s="81">
        <v>61.4</v>
      </c>
      <c r="CV7" s="81">
        <v>65.28</v>
      </c>
      <c r="CW7" s="81">
        <v>59.57</v>
      </c>
      <c r="CX7" s="81">
        <v>86.65</v>
      </c>
      <c r="CY7" s="81">
        <v>86.66</v>
      </c>
      <c r="CZ7" s="81">
        <v>86.82</v>
      </c>
      <c r="DA7" s="81">
        <v>86.75</v>
      </c>
      <c r="DB7" s="81">
        <v>86.91</v>
      </c>
      <c r="DC7" s="81">
        <v>86.83</v>
      </c>
      <c r="DD7" s="81">
        <v>87.14</v>
      </c>
      <c r="DE7" s="81">
        <v>86.66</v>
      </c>
      <c r="DF7" s="81">
        <v>86.28</v>
      </c>
      <c r="DG7" s="81">
        <v>92.72</v>
      </c>
      <c r="DH7" s="81">
        <v>95.57</v>
      </c>
      <c r="DI7" s="81">
        <v>9.24</v>
      </c>
      <c r="DJ7" s="81">
        <v>12.22</v>
      </c>
      <c r="DK7" s="81">
        <v>14.9</v>
      </c>
      <c r="DL7" s="81">
        <v>17.73</v>
      </c>
      <c r="DM7" s="81">
        <v>20.51</v>
      </c>
      <c r="DN7" s="81">
        <v>14.26</v>
      </c>
      <c r="DO7" s="81">
        <v>15.21</v>
      </c>
      <c r="DP7" s="81">
        <v>17.350000000000001</v>
      </c>
      <c r="DQ7" s="81">
        <v>17.239999999999998</v>
      </c>
      <c r="DR7" s="81">
        <v>23.79</v>
      </c>
      <c r="DS7" s="81">
        <v>36.520000000000003</v>
      </c>
      <c r="DT7" s="81">
        <v>0</v>
      </c>
      <c r="DU7" s="81">
        <v>0</v>
      </c>
      <c r="DV7" s="81">
        <v>0</v>
      </c>
      <c r="DW7" s="81">
        <v>0</v>
      </c>
      <c r="DX7" s="81">
        <v>0</v>
      </c>
      <c r="DY7" s="81">
        <v>1.e-002</v>
      </c>
      <c r="DZ7" s="81">
        <v>1.e-002</v>
      </c>
      <c r="EA7" s="81">
        <v>1.e-002</v>
      </c>
      <c r="EB7" s="81">
        <v>0.11</v>
      </c>
      <c r="EC7" s="81">
        <v>1.22</v>
      </c>
      <c r="ED7" s="81">
        <v>5.72</v>
      </c>
      <c r="EE7" s="81">
        <v>0.35</v>
      </c>
      <c r="EF7" s="81">
        <v>0.28999999999999998</v>
      </c>
      <c r="EG7" s="81">
        <v>0.24</v>
      </c>
      <c r="EH7" s="81">
        <v>5.e-002</v>
      </c>
      <c r="EI7" s="81">
        <v>0.21</v>
      </c>
      <c r="EJ7" s="81">
        <v>1.e-002</v>
      </c>
      <c r="EK7" s="81">
        <v>0.11</v>
      </c>
      <c r="EL7" s="81">
        <v>9.e-002</v>
      </c>
      <c r="EM7" s="81">
        <v>0.12</v>
      </c>
      <c r="EN7" s="81">
        <v>9.e-002</v>
      </c>
      <c r="EO7" s="81">
        <v>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104</v>
      </c>
      <c r="C9" s="67" t="s">
        <v>105</v>
      </c>
      <c r="D9" s="67" t="s">
        <v>106</v>
      </c>
      <c r="E9" s="67" t="s">
        <v>107</v>
      </c>
      <c r="F9" s="67" t="s">
        <v>108</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34</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109</v>
      </c>
    </row>
    <row r="12" spans="1:148">
      <c r="B12">
        <v>1</v>
      </c>
      <c r="C12">
        <v>1</v>
      </c>
      <c r="D12">
        <v>1</v>
      </c>
      <c r="E12">
        <v>1</v>
      </c>
      <c r="F12">
        <v>2</v>
      </c>
      <c r="G12" t="s">
        <v>110</v>
      </c>
    </row>
    <row r="13" spans="1:148">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2021-12-03T07:06:23Z</dcterms:created>
  <dcterms:modified xsi:type="dcterms:W3CDTF">2022-02-28T03:48:48Z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2022-02-28T03:48:48Z</vt:filetime>
  </property>
</Properties>
</file>