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2"/>
  <workbookPr/>
  <mc:AlternateContent xmlns:mc="http://schemas.openxmlformats.org/markup-compatibility/2006">
    <mc:Choice Requires="x15">
      <x15ac:absPath xmlns:x15ac="http://schemas.microsoft.com/office/spreadsheetml/2010/11/ac" url="\\172.16.23.4\zaisei-g\06 公会計\03_統一的な基準による地方公会計制度関係\●01_各種照会・回答\R6年度\R07.02.04【作業依頼２10(月)】令和４年度財政状況資料集の作成について（２回目再出力後）\02_提出\"/>
    </mc:Choice>
  </mc:AlternateContent>
  <xr:revisionPtr revIDLastSave="0" documentId="13_ncr:1_{C29916FE-940B-4FD7-9777-C2EE8EB2D13D}"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F88" i="12"/>
  <c r="AU63" i="12"/>
  <c r="AP63" i="12"/>
  <c r="AP23" i="12"/>
  <c r="AA23" i="12"/>
  <c r="V23" i="12"/>
  <c r="Q23" i="12"/>
  <c r="DG43" i="10"/>
  <c r="CQ43" i="10"/>
  <c r="CO43" i="10"/>
  <c r="BY43" i="10"/>
  <c r="BW43" i="10" s="1"/>
  <c r="BE43" i="10"/>
  <c r="AM43" i="10"/>
  <c r="U43" i="10"/>
  <c r="E43" i="10"/>
  <c r="C43" i="10" s="1"/>
  <c r="DG42" i="10"/>
  <c r="CQ42" i="10"/>
  <c r="CO42" i="10" s="1"/>
  <c r="BY42" i="10"/>
  <c r="BW42" i="10"/>
  <c r="BE42" i="10"/>
  <c r="AM42" i="10"/>
  <c r="U42" i="10"/>
  <c r="E42" i="10"/>
  <c r="C42" i="10"/>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W39" i="10" s="1"/>
  <c r="BE39" i="10"/>
  <c r="AM39" i="10"/>
  <c r="U39" i="10"/>
  <c r="E39" i="10"/>
  <c r="C39" i="10" s="1"/>
  <c r="DG38" i="10"/>
  <c r="CQ38" i="10"/>
  <c r="CO38" i="10" s="1"/>
  <c r="BY38" i="10"/>
  <c r="BW38" i="10"/>
  <c r="BE38" i="10"/>
  <c r="AM38" i="10"/>
  <c r="U38" i="10"/>
  <c r="E38" i="10"/>
  <c r="C38" i="10"/>
  <c r="DG37" i="10"/>
  <c r="CQ37" i="10"/>
  <c r="CO37" i="10"/>
  <c r="BY37" i="10"/>
  <c r="BW37" i="10"/>
  <c r="BE37" i="10"/>
  <c r="AM37" i="10"/>
  <c r="U37" i="10"/>
  <c r="E37" i="10"/>
  <c r="C37" i="10" s="1"/>
  <c r="DG36" i="10"/>
  <c r="CQ36" i="10"/>
  <c r="CO36" i="10"/>
  <c r="BY36" i="10"/>
  <c r="BW36" i="10"/>
  <c r="BE36" i="10"/>
  <c r="AO36" i="10"/>
  <c r="W36" i="10"/>
  <c r="E36" i="10"/>
  <c r="C36" i="10" s="1"/>
  <c r="DG35" i="10"/>
  <c r="CQ35" i="10"/>
  <c r="CO35" i="10" s="1"/>
  <c r="BY35" i="10"/>
  <c r="BW35" i="10"/>
  <c r="BE35" i="10"/>
  <c r="AO35" i="10"/>
  <c r="W35" i="10"/>
  <c r="E35" i="10"/>
  <c r="C35" i="10" s="1"/>
  <c r="DG34" i="10"/>
  <c r="CQ34" i="10"/>
  <c r="BY34" i="10"/>
  <c r="BG34" i="10"/>
  <c r="AO34" i="10"/>
  <c r="W34" i="10"/>
  <c r="E34" i="10"/>
  <c r="C34" i="10"/>
  <c r="U34" i="10" l="1"/>
  <c r="U35" i="10" s="1"/>
  <c r="U36" i="10" s="1"/>
  <c r="AM34" i="10" l="1"/>
  <c r="AM35" i="10" s="1"/>
  <c r="AM36" i="10" s="1"/>
  <c r="BE34" i="10"/>
  <c r="CO34" i="10" s="1"/>
  <c r="BW34" i="10"/>
</calcChain>
</file>

<file path=xl/sharedStrings.xml><?xml version="1.0" encoding="utf-8"?>
<sst xmlns="http://schemas.openxmlformats.org/spreadsheetml/2006/main" count="1072" uniqueCount="547">
  <si>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</si>
  <si>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</si>
  <si>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</si>
  <si>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</si>
  <si>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</si>
  <si>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</si>
  <si>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</si>
  <si>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</si>
  <si>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</si>
  <si>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</si>
  <si>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</si>
  <si>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</si>
  <si>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</si>
  <si>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観光開発基金</t>
    <rPh sb="0" eb="2">
      <t>カンコウ</t>
    </rPh>
    <rPh sb="2" eb="4">
      <t>カイハツ</t>
    </rPh>
    <rPh sb="4" eb="6">
      <t>キキン</t>
    </rPh>
    <phoneticPr fontId="5"/>
  </si>
  <si>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</si>
  <si>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</si>
  <si>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</si>
  <si>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</si>
  <si>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</si>
  <si>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（百万円）</t>
  </si>
  <si>
    <t>将来負担額(A)</t>
  </si>
  <si>
    <t>会計</t>
    <rPh sb="0" eb="2">
      <t>カイケイ</t>
    </rPh>
    <phoneticPr fontId="5"/>
  </si>
  <si>
    <t>議会費</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</si>
  <si>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</si>
  <si>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</si>
  <si>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</si>
  <si>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</si>
  <si>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</si>
  <si>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</si>
  <si>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減債基金
積立状況等（注）</t>
    <rPh sb="0" eb="2">
      <t>ゲンサイ</t>
    </rPh>
    <rPh sb="2" eb="4">
      <t>キキン</t>
    </rPh>
    <rPh sb="5" eb="7">
      <t>ツミタテ</t>
    </rPh>
    <rPh sb="7" eb="9">
      <t>ジョウキョウ</t>
    </rPh>
    <rPh sb="9" eb="10">
      <t>トウ</t>
    </rPh>
    <rPh sb="10" eb="13">
      <t>チュウ</t>
    </rPh>
    <phoneticPr fontId="5"/>
  </si>
  <si>
    <t>観光施設</t>
  </si>
  <si>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</si>
  <si>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</si>
  <si>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</si>
  <si>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</si>
  <si>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</si>
  <si>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</si>
  <si>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</si>
  <si>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前年度末減債基金残高(D)</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</si>
  <si>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</si>
  <si>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</si>
  <si>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</si>
  <si>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</si>
  <si>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</si>
  <si>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</si>
  <si>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</si>
  <si>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</si>
  <si>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</si>
  <si>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</si>
  <si>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前年度末減債基金積立相当額(E)</t>
    <rPh sb="0" eb="3">
      <t>ゼンネンド</t>
    </rPh>
    <rPh sb="3" eb="4">
      <t>マツ</t>
    </rPh>
    <rPh sb="4" eb="6">
      <t>ゲンサイ</t>
    </rPh>
    <rPh sb="6" eb="8">
      <t>キキン</t>
    </rPh>
    <rPh sb="8" eb="10">
      <t>ツミタテ</t>
    </rPh>
    <rPh sb="10" eb="12">
      <t>ソウトウ</t>
    </rPh>
    <rPh sb="12" eb="13">
      <t>ガク</t>
    </rPh>
    <phoneticPr fontId="33"/>
  </si>
  <si>
    <t>　　　法人税割</t>
  </si>
  <si>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</si>
  <si>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</si>
  <si>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</si>
  <si>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</si>
  <si>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</si>
  <si>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</si>
  <si>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</si>
  <si>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</si>
  <si>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令和4年度</t>
    <rPh sb="0" eb="2">
      <t>レイワ</t>
    </rPh>
    <rPh sb="3" eb="5">
      <t>ネンド</t>
    </rPh>
    <phoneticPr fontId="5"/>
  </si>
  <si>
    <t>　うち利子</t>
  </si>
  <si>
    <t>実質公債費比率の分子</t>
  </si>
  <si>
    <t>失業対策事業費</t>
  </si>
  <si>
    <t>公営企業債等繰入見込額</t>
  </si>
  <si>
    <t>※1 令和5年度中に市町村合併した団体で、合併前の団体ごとの決算に基づく実質公債費比率を算出していない団体については、グラフを表記しない。</t>
    <rPh sb="3" eb="5">
      <t>レイワ</t>
    </rPh>
    <phoneticPr fontId="5"/>
  </si>
  <si>
    <t>債務負担行為に基づく支出予定額</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</si>
  <si>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</si>
  <si>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4"/>
  </si>
  <si>
    <t>総費用
（歳出）</t>
  </si>
  <si>
    <t>※2 減債基金積立不足算定額=(C)×(１－(D)/(E))</t>
  </si>
  <si>
    <t>(Ｅ)</t>
  </si>
  <si>
    <t>（百万円）</t>
    <rPh sb="1" eb="4">
      <t>ヒャクマンエン</t>
    </rPh>
    <phoneticPr fontId="5"/>
  </si>
  <si>
    <t>（参考）</t>
    <rPh sb="1" eb="3">
      <t>サンコウ</t>
    </rPh>
    <phoneticPr fontId="5"/>
  </si>
  <si>
    <t>当該団体からの債務保証に係る債務残高</t>
    <rPh sb="9" eb="11">
      <t>ホショウ</t>
    </rPh>
    <phoneticPr fontId="5"/>
  </si>
  <si>
    <t>退職手当負担見込額</t>
  </si>
  <si>
    <t>組合等負担等見込額</t>
  </si>
  <si>
    <t>翌年度に繰越すべき財源</t>
  </si>
  <si>
    <t>　　都市計画税</t>
  </si>
  <si>
    <t>　　鉱産税</t>
  </si>
  <si>
    <t>▲ 0.90</t>
  </si>
  <si>
    <t>満期一括償還地方債に係る実質償還額又は理論償還額のいずれか少ない額(C)</t>
  </si>
  <si>
    <t>将来負担額</t>
    <rPh sb="0" eb="2">
      <t>ショウライ</t>
    </rPh>
    <rPh sb="2" eb="4">
      <t>フタン</t>
    </rPh>
    <rPh sb="4" eb="5">
      <t>ガク</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</si>
  <si>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</si>
  <si>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</si>
  <si>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低開発</t>
    <rPh sb="0" eb="1">
      <t>テイ</t>
    </rPh>
    <rPh sb="1" eb="3">
      <t>カイハツ</t>
    </rPh>
    <phoneticPr fontId="5"/>
  </si>
  <si>
    <t>設立法人等の負債額等負担見込額</t>
  </si>
  <si>
    <t>うち、健全化法施行規則附則第三条に係る負担見込額</t>
  </si>
  <si>
    <t>充当可能財源等(B)</t>
  </si>
  <si>
    <t>分母比</t>
    <rPh sb="0" eb="2">
      <t>ブンボ</t>
    </rPh>
    <rPh sb="2" eb="3">
      <t>ヒ</t>
    </rPh>
    <phoneticPr fontId="5"/>
  </si>
  <si>
    <t>充当可能基金</t>
  </si>
  <si>
    <t>北海道登別市</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</si>
  <si>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</si>
  <si>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</si>
  <si>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</si>
  <si>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</si>
  <si>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※令和5年度中に市町村合併した団体で、合併前の団体ごとの決算に基づく将来負担比率を算出していない団体については、グラフを表記しない。</t>
    <rPh sb="1" eb="3">
      <t>レイワ</t>
    </rPh>
    <phoneticPr fontId="5"/>
  </si>
  <si>
    <t>諸収入</t>
  </si>
  <si>
    <t>　うち単独</t>
  </si>
  <si>
    <t>基準財政需要額算入見込額</t>
  </si>
  <si>
    <t>実質収支比率等に係る経年分析</t>
  </si>
  <si>
    <t>将来負担比率の分子</t>
  </si>
  <si>
    <t>基金残高合計</t>
    <rPh sb="0" eb="2">
      <t>キキン</t>
    </rPh>
    <rPh sb="2" eb="4">
      <t>ザンダカ</t>
    </rPh>
    <rPh sb="4" eb="6">
      <t>ゴウケイ</t>
    </rPh>
    <phoneticPr fontId="5"/>
  </si>
  <si>
    <t>　法定普通税</t>
  </si>
  <si>
    <t>1-3</t>
  </si>
  <si>
    <t>実質収支額</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</si>
  <si>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</si>
  <si>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</si>
  <si>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</si>
  <si>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</si>
  <si>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</si>
  <si>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</si>
  <si>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</si>
  <si>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</si>
  <si>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</si>
  <si>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 xml:space="preserve"> 過去５年間平均</t>
    <rPh sb="1" eb="3">
      <t>カコ</t>
    </rPh>
    <rPh sb="4" eb="6">
      <t>ネンカン</t>
    </rPh>
    <rPh sb="6" eb="8">
      <t>ヘイキン</t>
    </rPh>
    <phoneticPr fontId="5"/>
  </si>
  <si>
    <t>旧法による税</t>
  </si>
  <si>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</si>
  <si>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</si>
  <si>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</si>
  <si>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</si>
  <si>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</si>
  <si>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</si>
  <si>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</si>
  <si>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</si>
  <si>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</si>
  <si>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</si>
  <si>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</si>
  <si>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</si>
  <si>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</si>
  <si>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</si>
  <si>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</si>
  <si>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</si>
  <si>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</si>
  <si>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特別地方消費税交付金</t>
  </si>
  <si>
    <t>令和4年度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</si>
  <si>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</si>
  <si>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</si>
  <si>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都道府県名</t>
  </si>
  <si>
    <t>北海道</t>
  </si>
  <si>
    <t>議会議員</t>
    <rPh sb="0" eb="2">
      <t>ギカイ</t>
    </rPh>
    <rPh sb="2" eb="4">
      <t>ギイン</t>
    </rPh>
    <phoneticPr fontId="5"/>
  </si>
  <si>
    <t>　　うち人件費</t>
  </si>
  <si>
    <t>市町村類型</t>
  </si>
  <si>
    <t>Ⅰ－３</t>
  </si>
  <si>
    <t>指定団体等の指定状況</t>
  </si>
  <si>
    <t>令和4年度(千円)</t>
    <rPh sb="0" eb="2">
      <t>レイワ</t>
    </rPh>
    <rPh sb="3" eb="5">
      <t>ネンド</t>
    </rPh>
    <rPh sb="6" eb="8">
      <t>センエン</t>
    </rPh>
    <phoneticPr fontId="5"/>
  </si>
  <si>
    <t>令和3年度(千円)</t>
    <rPh sb="0" eb="2">
      <t>レイワ</t>
    </rPh>
    <rPh sb="4" eb="5">
      <t>ド</t>
    </rPh>
    <rPh sb="6" eb="8">
      <t>センエン</t>
    </rPh>
    <phoneticPr fontId="5"/>
  </si>
  <si>
    <t>特別職等</t>
    <rPh sb="0" eb="2">
      <t>トクベツ</t>
    </rPh>
    <rPh sb="2" eb="3">
      <t>ショク</t>
    </rPh>
    <rPh sb="3" eb="4">
      <t>トウ</t>
    </rPh>
    <phoneticPr fontId="5"/>
  </si>
  <si>
    <t>令和4年度(千円･％)</t>
    <rPh sb="0" eb="2">
      <t>レイワ</t>
    </rPh>
    <rPh sb="3" eb="5">
      <t>ネンド</t>
    </rPh>
    <rPh sb="6" eb="8">
      <t>センエン</t>
    </rPh>
    <phoneticPr fontId="5"/>
  </si>
  <si>
    <t>令和3年度(千円･％)</t>
    <rPh sb="0" eb="2">
      <t>レイワ</t>
    </rPh>
    <rPh sb="4" eb="5">
      <t>ド</t>
    </rPh>
    <rPh sb="6" eb="8">
      <t>センエン</t>
    </rPh>
    <phoneticPr fontId="5"/>
  </si>
  <si>
    <t>歳入総額</t>
  </si>
  <si>
    <t>準元利償還金</t>
    <rPh sb="0" eb="1">
      <t>ジュン</t>
    </rPh>
    <rPh sb="1" eb="3">
      <t>ガンリ</t>
    </rPh>
    <rPh sb="3" eb="6">
      <t>ショウカンキン</t>
    </rPh>
    <phoneticPr fontId="34"/>
  </si>
  <si>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</si>
  <si>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</si>
  <si>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</si>
  <si>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</si>
  <si>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</si>
  <si>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</si>
  <si>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登別市</t>
  </si>
  <si>
    <t>義務的経費計</t>
    <rPh sb="0" eb="3">
      <t>ギムテキ</t>
    </rPh>
    <rPh sb="3" eb="5">
      <t>ケイヒ</t>
    </rPh>
    <rPh sb="5" eb="6">
      <t>ケイ</t>
    </rPh>
    <phoneticPr fontId="5"/>
  </si>
  <si>
    <t>令和2年国調</t>
    <rPh sb="0" eb="2">
      <t>レイワ</t>
    </rPh>
    <rPh sb="3" eb="4">
      <t>ネン</t>
    </rPh>
    <rPh sb="4" eb="5">
      <t>コク</t>
    </rPh>
    <rPh sb="5" eb="6">
      <t>チョウ</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</si>
  <si>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</si>
  <si>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</si>
  <si>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</si>
  <si>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</si>
  <si>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</si>
  <si>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34"/>
  </si>
  <si>
    <t>法人事業税交付金</t>
  </si>
  <si>
    <t>衛生費</t>
  </si>
  <si>
    <t>標準財政規模</t>
    <rPh sb="0" eb="2">
      <t>ヒョウジュン</t>
    </rPh>
    <rPh sb="2" eb="4">
      <t>ザイセイ</t>
    </rPh>
    <rPh sb="4" eb="6">
      <t>キボ</t>
    </rPh>
    <phoneticPr fontId="5"/>
  </si>
  <si>
    <t>近畿</t>
    <rPh sb="0" eb="2">
      <t>キンキ</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</si>
  <si>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</si>
  <si>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</si>
  <si>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</si>
  <si>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</si>
  <si>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</si>
  <si>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</si>
  <si>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</si>
  <si>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</si>
  <si>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</si>
  <si>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令和2年国調(人)</t>
    <rPh sb="3" eb="4">
      <t>ネン</t>
    </rPh>
    <rPh sb="4" eb="5">
      <t>コク</t>
    </rPh>
    <rPh sb="5" eb="6">
      <t>チョウ</t>
    </rPh>
    <phoneticPr fontId="5"/>
  </si>
  <si>
    <t>当該団体からの損失補償に係る債務残高</t>
  </si>
  <si>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</si>
  <si>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</si>
  <si>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</si>
  <si>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</si>
  <si>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</si>
  <si>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</si>
  <si>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</si>
  <si>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</si>
  <si>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</si>
  <si>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公営企業に要する経費の財源とする地方債の償還の財源に
充てたと認められる繰入金</t>
  </si>
  <si>
    <t>平成27年国調(人)</t>
    <rPh sb="4" eb="5">
      <t>ネン</t>
    </rPh>
    <rPh sb="5" eb="6">
      <t>コク</t>
    </rPh>
    <rPh sb="6" eb="7">
      <t>チョウ</t>
    </rPh>
    <phoneticPr fontId="5"/>
  </si>
  <si>
    <t>現年</t>
    <rPh sb="0" eb="1">
      <t>ゲン</t>
    </rPh>
    <rPh sb="1" eb="2">
      <t>ネン</t>
    </rPh>
    <phoneticPr fontId="5"/>
  </si>
  <si>
    <t>歳入の状況（単位 千円・％）</t>
    <rPh sb="0" eb="2">
      <t>サイニュウ</t>
    </rPh>
    <rPh sb="3" eb="5">
      <t>ジョウキョウ</t>
    </rPh>
    <rPh sb="6" eb="8">
      <t>タンイ</t>
    </rPh>
    <rPh sb="9" eb="11">
      <t>センエン</t>
    </rPh>
    <phoneticPr fontId="5"/>
  </si>
  <si>
    <t>過疎</t>
    <rPh sb="0" eb="2">
      <t>カソ</t>
    </rPh>
    <phoneticPr fontId="5"/>
  </si>
  <si>
    <t>積立金</t>
  </si>
  <si>
    <t>健全化判断比率</t>
  </si>
  <si>
    <t>※8：職員の状況については、令和4年度地方公務員給与実態調査に基づいている。</t>
  </si>
  <si>
    <t>　公債費</t>
  </si>
  <si>
    <t>-6.5</t>
  </si>
  <si>
    <t>　　特別土地保有税</t>
  </si>
  <si>
    <t>決算額 (A)</t>
    <rPh sb="0" eb="2">
      <t>ケッサン</t>
    </rPh>
    <rPh sb="2" eb="3">
      <t>ガク</t>
    </rPh>
    <phoneticPr fontId="5"/>
  </si>
  <si>
    <t>民生費</t>
  </si>
  <si>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</si>
  <si>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</si>
  <si>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</si>
  <si>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</si>
  <si>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</si>
  <si>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4"/>
  </si>
  <si>
    <t>一般財団法人登別市文化・スポーツ振興財団</t>
    <rPh sb="0" eb="6">
      <t>イッパンザイダンホウジン</t>
    </rPh>
    <rPh sb="6" eb="9">
      <t>ノボリベツシ</t>
    </rPh>
    <rPh sb="9" eb="11">
      <t>ブンカ</t>
    </rPh>
    <rPh sb="16" eb="20">
      <t>シンコウザイダン</t>
    </rPh>
    <phoneticPr fontId="5"/>
  </si>
  <si>
    <t xml:space="preserve"> R03</t>
  </si>
  <si>
    <t>令05.01.01(人)</t>
    <rPh sb="0" eb="1">
      <t>レイ</t>
    </rPh>
    <phoneticPr fontId="5"/>
  </si>
  <si>
    <t>平成27年国調</t>
    <rPh sb="4" eb="5">
      <t>ネン</t>
    </rPh>
    <rPh sb="5" eb="6">
      <t>コク</t>
    </rPh>
    <rPh sb="6" eb="7">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</si>
  <si>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</si>
  <si>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</si>
  <si>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</si>
  <si>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</si>
  <si>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</si>
  <si>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</si>
  <si>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</si>
  <si>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</si>
  <si>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</si>
  <si>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</si>
  <si>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</si>
  <si>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t>
  </si>
  <si>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</si>
  <si>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</si>
  <si>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令04.01.01(人)</t>
  </si>
  <si>
    <t>人口密度 (人/k㎡)</t>
    <rPh sb="0" eb="2">
      <t>ジンコウ</t>
    </rPh>
    <rPh sb="2" eb="4">
      <t>ミツド</t>
    </rPh>
    <phoneticPr fontId="5"/>
  </si>
  <si>
    <t>　将来負担比率</t>
    <rPh sb="1" eb="3">
      <t>ショウライ</t>
    </rPh>
    <rPh sb="3" eb="5">
      <t>フタン</t>
    </rPh>
    <rPh sb="5" eb="7">
      <t>ヒリツ</t>
    </rPh>
    <phoneticPr fontId="5"/>
  </si>
  <si>
    <t>第2次</t>
    <rPh sb="0" eb="1">
      <t>ダイ</t>
    </rPh>
    <rPh sb="2" eb="3">
      <t>ジ</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</si>
  <si>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</si>
  <si>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基準財政収入額</t>
  </si>
  <si>
    <r>
      <t>資金不足比率 (※</t>
    </r>
    <r>
      <rPr>
        <sz val="9"/>
        <color indexed="8"/>
        <rFont val="ＭＳ ゴシック"/>
        <family val="3"/>
        <charset val="128"/>
      </rPr>
      <t>4)</t>
    </r>
  </si>
  <si>
    <t>増減率  (％)</t>
    <rPh sb="0" eb="2">
      <t>ゾウゲン</t>
    </rPh>
    <rPh sb="2" eb="3">
      <t>リツ</t>
    </rPh>
    <phoneticPr fontId="5"/>
  </si>
  <si>
    <t>-2.0</t>
  </si>
  <si>
    <t>繰越金</t>
  </si>
  <si>
    <t>基準財政需要額</t>
  </si>
  <si>
    <t>保険税(料)収入額</t>
  </si>
  <si>
    <t>うち日本人(％)</t>
  </si>
  <si>
    <t>-2.1</t>
  </si>
  <si>
    <t>第3次</t>
    <rPh sb="0" eb="1">
      <t>ダイ</t>
    </rPh>
    <rPh sb="2" eb="3">
      <t>ジ</t>
    </rPh>
    <phoneticPr fontId="5"/>
  </si>
  <si>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</si>
  <si>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</si>
  <si>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</si>
  <si>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算入公債費等の額</t>
    <rPh sb="0" eb="2">
      <t>サンニュウ</t>
    </rPh>
    <rPh sb="2" eb="4">
      <t>コウサイ</t>
    </rPh>
    <rPh sb="4" eb="5">
      <t>ヒ</t>
    </rPh>
    <rPh sb="5" eb="6">
      <t>トウ</t>
    </rPh>
    <rPh sb="7" eb="8">
      <t>ガク</t>
    </rPh>
    <phoneticPr fontId="5"/>
  </si>
  <si>
    <t>▲ 2.06</t>
  </si>
  <si>
    <t>歳入一般財源等</t>
    <rPh sb="0" eb="2">
      <t>サイニュウ</t>
    </rPh>
    <rPh sb="2" eb="4">
      <t>イッパン</t>
    </rPh>
    <rPh sb="4" eb="6">
      <t>ザイゲン</t>
    </rPh>
    <rPh sb="6" eb="7">
      <t>トウ</t>
    </rPh>
    <phoneticPr fontId="35"/>
  </si>
  <si>
    <t>世帯数 (世帯)</t>
    <rPh sb="0" eb="3">
      <t>セタイスウ</t>
    </rPh>
    <phoneticPr fontId="5"/>
  </si>
  <si>
    <t xml:space="preserve">退職手当負担見込額 </t>
    <rPh sb="0" eb="2">
      <t>タイショク</t>
    </rPh>
    <rPh sb="2" eb="4">
      <t>テアテ</t>
    </rPh>
    <rPh sb="4" eb="6">
      <t>フタン</t>
    </rPh>
    <rPh sb="6" eb="9">
      <t>ミコミガク</t>
    </rPh>
    <phoneticPr fontId="34"/>
  </si>
  <si>
    <t>職員の状況 (※8)</t>
    <rPh sb="0" eb="2">
      <t>ショクイン</t>
    </rPh>
    <rPh sb="3" eb="5">
      <t>ジョウキョウ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</si>
  <si>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</si>
  <si>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</si>
  <si>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</si>
  <si>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</si>
  <si>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</si>
  <si>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</si>
  <si>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</si>
  <si>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</si>
  <si>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</si>
  <si>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</si>
  <si>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歳入</t>
    <rPh sb="0" eb="2">
      <t>サイニュウ</t>
    </rPh>
    <phoneticPr fontId="3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</si>
  <si>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</si>
  <si>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</si>
  <si>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</si>
  <si>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</si>
  <si>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</si>
  <si>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</si>
  <si>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</si>
  <si>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</si>
  <si>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</si>
  <si>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</si>
  <si>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</si>
  <si>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</si>
  <si>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</si>
  <si>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</si>
  <si>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</si>
  <si>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5"/>
  </si>
  <si>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</si>
  <si>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</si>
  <si>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</si>
  <si>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5"/>
  </si>
  <si>
    <t>　※地方公共団体財政健全化法に基づき将来負担比率の算定対象となっている法人については、○印を付与している。</t>
  </si>
  <si>
    <t>総収益
（歳入）</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</si>
  <si>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</si>
  <si>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</si>
  <si>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</si>
  <si>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</si>
  <si>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</si>
  <si>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</si>
  <si>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</si>
  <si>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</si>
  <si>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</si>
  <si>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</si>
  <si>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</si>
  <si>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</si>
  <si>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</si>
  <si>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</si>
  <si>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</si>
  <si>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</si>
  <si>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</si>
  <si>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</si>
  <si>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</si>
  <si>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</si>
  <si>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</si>
  <si>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</si>
  <si>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</si>
  <si>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</si>
  <si>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7"/>
  </si>
  <si>
    <t>公社・
三セク等</t>
    <rPh sb="0" eb="2">
      <t>コウシャ</t>
    </rPh>
    <rPh sb="4" eb="5">
      <t>サン</t>
    </rPh>
    <rPh sb="7" eb="8">
      <t>トウ</t>
    </rPh>
    <phoneticPr fontId="5"/>
  </si>
  <si>
    <t>令和4年度</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</si>
  <si>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</si>
  <si>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</si>
  <si>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</si>
  <si>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</si>
  <si>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</si>
  <si>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</si>
  <si>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</si>
  <si>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</si>
  <si>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</si>
  <si>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</si>
  <si>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</si>
  <si>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</si>
  <si>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</si>
  <si>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</si>
  <si>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</si>
  <si>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</si>
  <si>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</si>
  <si>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</si>
  <si>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</si>
  <si>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利子割交付金</t>
  </si>
  <si>
    <t>自動車取得税交付金</t>
  </si>
  <si>
    <t>(Ｃ)－(Ｄ)</t>
  </si>
  <si>
    <t>配当割交付金</t>
    <rPh sb="0" eb="2">
      <t>ハイトウ</t>
    </rPh>
    <rPh sb="2" eb="3">
      <t>ワリ</t>
    </rPh>
    <rPh sb="3" eb="6">
      <t>コウフキン</t>
    </rPh>
    <phoneticPr fontId="10"/>
  </si>
  <si>
    <t xml:space="preserve"> H30</t>
  </si>
  <si>
    <t>　　　個人均等割</t>
  </si>
  <si>
    <t>地方特例交付金等</t>
    <rPh sb="7" eb="8">
      <t>トウ</t>
    </rPh>
    <phoneticPr fontId="1"/>
  </si>
  <si>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</si>
  <si>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</si>
  <si>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</si>
  <si>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</si>
  <si>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</si>
  <si>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</si>
  <si>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地方消費税交付金</t>
  </si>
  <si>
    <t>徴収率
(％)</t>
    <rPh sb="0" eb="2">
      <t>チョウシュウ</t>
    </rPh>
    <rPh sb="2" eb="3">
      <t>リツ</t>
    </rPh>
    <phoneticPr fontId="5"/>
  </si>
  <si>
    <t>農林水産業費</t>
  </si>
  <si>
    <t>ゴルフ場利用税交付金</t>
  </si>
  <si>
    <t>　　固定資産税</t>
  </si>
  <si>
    <t>　　　うち純固定資産税</t>
  </si>
  <si>
    <t>土木費</t>
  </si>
  <si>
    <t>　　軽自動車税</t>
  </si>
  <si>
    <t>消防費</t>
  </si>
  <si>
    <t>　　市町村たばこ税</t>
  </si>
  <si>
    <t>　　水利地益税等</t>
  </si>
  <si>
    <t>類似団体内平均(円)</t>
    <rPh sb="0" eb="2">
      <t>ルイジ</t>
    </rPh>
    <rPh sb="2" eb="4">
      <t>ダンタイ</t>
    </rPh>
    <phoneticPr fontId="5"/>
  </si>
  <si>
    <t>教育費</t>
  </si>
  <si>
    <t>内訳</t>
    <rPh sb="0" eb="2">
      <t>ウチワケ</t>
    </rPh>
    <phoneticPr fontId="5"/>
  </si>
  <si>
    <t>当該団体
からの
補助金</t>
  </si>
  <si>
    <t>一般会計</t>
  </si>
  <si>
    <t>自動車税環境性能割交付金</t>
  </si>
  <si>
    <t>公債費</t>
  </si>
  <si>
    <t>諸支出金</t>
    <rPh sb="3" eb="4">
      <t>キン</t>
    </rPh>
    <phoneticPr fontId="35"/>
  </si>
  <si>
    <t>　個人住民税減収補塡特例交付金</t>
  </si>
  <si>
    <t>　※一般会計等（純計）は、各会計の相互間の繰入・繰出等の重複を控除したものであり、各会計の合計と一致しない場合がある。</t>
  </si>
  <si>
    <t>目的税</t>
  </si>
  <si>
    <t>　新型コロナウイルス感染症対策地方税減収補塡特別交付金</t>
  </si>
  <si>
    <t>　法定目的税</t>
  </si>
  <si>
    <t>実質公債費比率</t>
    <rPh sb="0" eb="2">
      <t>ジッシツ</t>
    </rPh>
    <rPh sb="2" eb="5">
      <t>コウサイヒ</t>
    </rPh>
    <rPh sb="5" eb="7">
      <t>ヒリツ</t>
    </rPh>
    <phoneticPr fontId="38"/>
  </si>
  <si>
    <t>地方交付税</t>
  </si>
  <si>
    <t>(Ｃ)</t>
  </si>
  <si>
    <t>　　入湯税</t>
  </si>
  <si>
    <t>　普通交付税</t>
  </si>
  <si>
    <t>　　事業所税</t>
  </si>
  <si>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</si>
  <si>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</si>
  <si>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</si>
  <si>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</si>
  <si>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</si>
  <si>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8"/>
  </si>
  <si>
    <t>退職手当積立金</t>
    <rPh sb="0" eb="2">
      <t>タイショク</t>
    </rPh>
    <rPh sb="2" eb="4">
      <t>テアテ</t>
    </rPh>
    <rPh sb="4" eb="7">
      <t>ツミタテキン</t>
    </rPh>
    <phoneticPr fontId="5"/>
  </si>
  <si>
    <t>　人件費</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</si>
  <si>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</si>
  <si>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</si>
  <si>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</si>
  <si>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うち職員給</t>
    <rPh sb="4" eb="6">
      <t>ショクイン</t>
    </rPh>
    <rPh sb="6" eb="7">
      <t>キュウ</t>
    </rPh>
    <phoneticPr fontId="5"/>
  </si>
  <si>
    <t>経常損益</t>
  </si>
  <si>
    <t>分担金・負担金</t>
  </si>
  <si>
    <t>合計</t>
  </si>
  <si>
    <t>　扶助費</t>
  </si>
  <si>
    <t>手数料</t>
  </si>
  <si>
    <t>下水道事業会計</t>
  </si>
  <si>
    <t>国庫支出金</t>
  </si>
  <si>
    <t>令和3年度</t>
    <rPh sb="0" eb="2">
      <t>レイワ</t>
    </rPh>
    <rPh sb="4" eb="5">
      <t>ド</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</si>
  <si>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</si>
  <si>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</si>
  <si>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</si>
  <si>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</si>
  <si>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地方債</t>
  </si>
  <si>
    <t>国有提供交付金(特別区財調交付金)</t>
  </si>
  <si>
    <t>都道府県支出金</t>
  </si>
  <si>
    <t>土地開発公社に係る将来負担額</t>
    <rPh sb="0" eb="2">
      <t>トチ</t>
    </rPh>
    <rPh sb="2" eb="4">
      <t>カイハツ</t>
    </rPh>
    <rPh sb="4" eb="6">
      <t>コウシャ</t>
    </rPh>
    <rPh sb="7" eb="8">
      <t>カカ</t>
    </rPh>
    <rPh sb="9" eb="11">
      <t>ショウライ</t>
    </rPh>
    <rPh sb="11" eb="14">
      <t>フタンガク</t>
    </rPh>
    <phoneticPr fontId="34"/>
  </si>
  <si>
    <t>・計</t>
  </si>
  <si>
    <t>一時借入金利子</t>
  </si>
  <si>
    <t>純固定資産税</t>
    <rPh sb="0" eb="1">
      <t>ジュン</t>
    </rPh>
    <rPh sb="1" eb="3">
      <t>コテイ</t>
    </rPh>
    <rPh sb="3" eb="6">
      <t>シサンゼイ</t>
    </rPh>
    <phoneticPr fontId="5"/>
  </si>
  <si>
    <t>寄附金</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</si>
  <si>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</si>
  <si>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</si>
  <si>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</si>
  <si>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実質収支</t>
    <rPh sb="0" eb="2">
      <t>ジッシツ</t>
    </rPh>
    <rPh sb="2" eb="4">
      <t>シュウシ</t>
    </rPh>
    <phoneticPr fontId="5"/>
  </si>
  <si>
    <t>他会計等
からの
繰入金</t>
    <rPh sb="9" eb="11">
      <t>クリイレ</t>
    </rPh>
    <rPh sb="11" eb="12">
      <t>キン</t>
    </rPh>
    <phoneticPr fontId="34"/>
  </si>
  <si>
    <t>　補助費等</t>
    <rPh sb="1" eb="3">
      <t>ホジョ</t>
    </rPh>
    <rPh sb="3" eb="4">
      <t>ヒ</t>
    </rPh>
    <rPh sb="4" eb="5">
      <t>トウ</t>
    </rPh>
    <phoneticPr fontId="5"/>
  </si>
  <si>
    <t>下水道</t>
  </si>
  <si>
    <t>　　うち一部事務組合負担金</t>
  </si>
  <si>
    <t>加入世帯数(世帯)</t>
  </si>
  <si>
    <t>　うち減収補塡債(特例分)</t>
    <rPh sb="4" eb="5">
      <t>シュウ</t>
    </rPh>
    <rPh sb="9" eb="10">
      <t>トク</t>
    </rPh>
    <rPh sb="10" eb="11">
      <t>レイ</t>
    </rPh>
    <rPh sb="11" eb="12">
      <t>ブン</t>
    </rPh>
    <phoneticPr fontId="1"/>
  </si>
  <si>
    <t>簡易水道</t>
  </si>
  <si>
    <t>その他</t>
  </si>
  <si>
    <t>　投資・出資金・貸付金</t>
  </si>
  <si>
    <t>歳入合計</t>
  </si>
  <si>
    <t>国民健康保険</t>
  </si>
  <si>
    <t>　前年度繰上充用金</t>
  </si>
  <si>
    <t>投資的経費計</t>
    <rPh sb="5" eb="6">
      <t>ケイ</t>
    </rPh>
    <phoneticPr fontId="5"/>
  </si>
  <si>
    <t>(注釈)</t>
    <rPh sb="1" eb="2">
      <t>チュウ</t>
    </rPh>
    <rPh sb="2" eb="3">
      <t>シャク</t>
    </rPh>
    <phoneticPr fontId="5"/>
  </si>
  <si>
    <t>　うち補助</t>
  </si>
  <si>
    <t>災害復旧事業費</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</si>
  <si>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</si>
  <si>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</si>
  <si>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</si>
  <si>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</si>
  <si>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形式収支</t>
  </si>
  <si>
    <t>備考</t>
    <rPh sb="0" eb="2">
      <t>ビコウ</t>
    </rPh>
    <phoneticPr fontId="5"/>
  </si>
  <si>
    <t>純資産又は
正味財産</t>
  </si>
  <si>
    <t>参考</t>
    <rPh sb="0" eb="2">
      <t>サンコウ</t>
    </rPh>
    <phoneticPr fontId="5"/>
  </si>
  <si>
    <t>当該団体
からの
貸付金</t>
  </si>
  <si>
    <t>一般会計等
負担見込額</t>
  </si>
  <si>
    <t>学校給食事業特別会計</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</si>
  <si>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</si>
  <si>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</si>
  <si>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</si>
  <si>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</si>
  <si>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</si>
  <si>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</si>
  <si>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</si>
  <si>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</si>
  <si>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(A)-(B)</t>
  </si>
  <si>
    <t>国民健康保険特別会計</t>
  </si>
  <si>
    <t>介護保険特別会計</t>
  </si>
  <si>
    <t>後期高齢者医療特別会計</t>
  </si>
  <si>
    <t>(3ヵ年平均)</t>
    <rPh sb="3" eb="4">
      <t>ネン</t>
    </rPh>
    <rPh sb="4" eb="6">
      <t>ヘイキン</t>
    </rPh>
    <phoneticPr fontId="5"/>
  </si>
  <si>
    <t>ラスパイレス指数</t>
    <rPh sb="6" eb="8">
      <t>シスウ</t>
    </rPh>
    <phoneticPr fontId="39"/>
  </si>
  <si>
    <t>水道事業会計</t>
  </si>
  <si>
    <t>法適用企業</t>
  </si>
  <si>
    <t>簡易水道事業会計</t>
  </si>
  <si>
    <t>人口1人当たり決算額</t>
    <rPh sb="0" eb="2">
      <t>ジンコウ</t>
    </rPh>
    <rPh sb="2" eb="4">
      <t>ヒトリ</t>
    </rPh>
    <rPh sb="4" eb="5">
      <t>ア</t>
    </rPh>
    <rPh sb="7" eb="9">
      <t>ケッサン</t>
    </rPh>
    <rPh sb="9" eb="10">
      <t>ガク</t>
    </rPh>
    <phoneticPr fontId="5"/>
  </si>
  <si>
    <t>カルルス温泉スキー場事業特別会計</t>
  </si>
  <si>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</si>
  <si>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</si>
  <si>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</si>
  <si>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</si>
  <si>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</si>
  <si>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</si>
  <si>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</si>
  <si>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</si>
  <si>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</si>
  <si>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令和2年度</t>
    <rPh sb="0" eb="2">
      <t>レイワ</t>
    </rPh>
    <rPh sb="3" eb="5">
      <t>ネンド</t>
    </rPh>
    <phoneticPr fontId="5"/>
  </si>
  <si>
    <t>令和3年度</t>
    <rPh sb="0" eb="2">
      <t>レイワ</t>
    </rPh>
    <rPh sb="3" eb="5">
      <t>ネンド</t>
    </rPh>
    <phoneticPr fontId="5"/>
  </si>
  <si>
    <t>内訳</t>
    <rPh sb="0" eb="2">
      <t>ウチワケ</t>
    </rPh>
    <phoneticPr fontId="34"/>
  </si>
  <si>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</si>
  <si>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4"/>
  </si>
  <si>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</si>
  <si>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</si>
  <si>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</si>
  <si>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いわゆる五省協定等に係るもの</t>
    <rPh sb="4" eb="6">
      <t>ゴショウ</t>
    </rPh>
    <rPh sb="6" eb="9">
      <t>キョウテイトウ</t>
    </rPh>
    <rPh sb="10" eb="11">
      <t>カカ</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</si>
  <si>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</si>
  <si>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</si>
  <si>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</si>
  <si>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　うち、健全化法施行規則附則第三条に係る負担見込額</t>
  </si>
  <si>
    <t>対比（％）</t>
    <rPh sb="0" eb="2">
      <t>タイヒ</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</si>
  <si>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</si>
  <si>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一時借入金の利子</t>
    <rPh sb="0" eb="2">
      <t>イチジ</t>
    </rPh>
    <rPh sb="2" eb="5">
      <t>カリイレキン</t>
    </rPh>
    <rPh sb="6" eb="8">
      <t>リシ</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</si>
  <si>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</si>
  <si>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</si>
  <si>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</si>
  <si>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</si>
  <si>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</si>
  <si>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</si>
  <si>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</si>
  <si>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</si>
  <si>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</si>
  <si>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</si>
  <si>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8"/>
  </si>
  <si>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</si>
  <si>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5"/>
  </si>
  <si>
    <t>利子補給に係るもの</t>
  </si>
  <si>
    <t>令和4年度</t>
    <rPh sb="0" eb="2">
      <t>レイワ</t>
    </rPh>
    <rPh sb="3" eb="5">
      <t>ネンド</t>
    </rPh>
    <phoneticPr fontId="38"/>
  </si>
  <si>
    <t>早期健全化基準</t>
  </si>
  <si>
    <t>財政再生基準</t>
  </si>
  <si>
    <t>地方独立行政法人に係る将来負担額</t>
  </si>
  <si>
    <t>(Ｂ)</t>
  </si>
  <si>
    <t>実質赤字比率</t>
    <rPh sb="0" eb="2">
      <t>ジッシツ</t>
    </rPh>
    <rPh sb="2" eb="4">
      <t>アカジ</t>
    </rPh>
    <rPh sb="4" eb="6">
      <t>ヒリツ</t>
    </rPh>
    <phoneticPr fontId="38"/>
  </si>
  <si>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</si>
  <si>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8"/>
  </si>
  <si>
    <t>(Ｄ)</t>
  </si>
  <si>
    <t>将来負担比率</t>
    <rPh sb="0" eb="2">
      <t>ショウライ</t>
    </rPh>
    <rPh sb="2" eb="4">
      <t>フタン</t>
    </rPh>
    <rPh sb="4" eb="6">
      <t>ヒリツ</t>
    </rPh>
    <phoneticPr fontId="38"/>
  </si>
  <si>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</si>
  <si>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</si>
  <si>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</si>
  <si>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</si>
  <si>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</si>
  <si>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</si>
  <si>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</si>
  <si>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</si>
  <si>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</si>
  <si>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</si>
  <si>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</si>
  <si>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</si>
  <si>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</si>
  <si>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</si>
  <si>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※令和5年度中に市町村合併した団体で、合併前の団体ごとの決算に基づく実質公債費比率を算出していない団体については、グラフを表記しない。</t>
    <rPh sb="1" eb="3">
      <t>レイワ</t>
    </rPh>
    <phoneticPr fontId="5"/>
  </si>
  <si>
    <t>普通建設事業費</t>
    <rPh sb="0" eb="2">
      <t>フツウ</t>
    </rPh>
    <rPh sb="2" eb="4">
      <t>ケンセツ</t>
    </rPh>
    <rPh sb="4" eb="7">
      <t>ジギョウヒ</t>
    </rPh>
    <phoneticPr fontId="5"/>
  </si>
  <si>
    <t xml:space="preserve"> R01</t>
  </si>
  <si>
    <t xml:space="preserve"> R02</t>
  </si>
  <si>
    <t xml:space="preserve"> R04</t>
  </si>
  <si>
    <t>H30</t>
  </si>
  <si>
    <t>R01</t>
  </si>
  <si>
    <t>R02</t>
  </si>
  <si>
    <t>R03</t>
  </si>
  <si>
    <t>R04</t>
  </si>
  <si>
    <t>▲ 0.00</t>
  </si>
  <si>
    <t>その他会計（赤字）</t>
  </si>
  <si>
    <t>その他会計（黒字）</t>
  </si>
  <si>
    <t>西いぶり広域連合</t>
    <rPh sb="0" eb="1">
      <t>ニシ</t>
    </rPh>
    <rPh sb="4" eb="8">
      <t>コウイキレンゴウ</t>
    </rPh>
    <phoneticPr fontId="5"/>
  </si>
  <si>
    <t>庁舎整備基金</t>
    <rPh sb="0" eb="2">
      <t>チョウシャ</t>
    </rPh>
    <rPh sb="2" eb="4">
      <t>セイビ</t>
    </rPh>
    <rPh sb="4" eb="6">
      <t>キキン</t>
    </rPh>
    <phoneticPr fontId="5"/>
  </si>
  <si>
    <t>ふるさとまちづくり応援基金</t>
    <rPh sb="9" eb="11">
      <t>オウエン</t>
    </rPh>
    <rPh sb="11" eb="13">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</si>
  <si>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</si>
  <si>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</si>
  <si>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</si>
  <si>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と比較して高い状況となっている。将来負担比率については、将来世代の債務となる公債費等の整理が図られたことにより、前年度より１３．２％低下し、類似団体内平均値との差も５．７％低下しており、大きく改善が見られたが、有形固定資産減価償却率は当市が有する固定資産の老朽化が進んだことにより前年度より１％悪化する結果となった。
　今後については、市役所本庁舎建設事業をはじめとした大型事業のほか、公共施設の老朽化への対応は喫緊の課題であることから、将来負担比率にも留意したうえで、除却や更新を計画的・効率的に行い改善を図る。</t>
    <rPh sb="33" eb="35">
      <t>ジョウキョウ</t>
    </rPh>
    <rPh sb="42" eb="44">
      <t>ショウライ</t>
    </rPh>
    <rPh sb="44" eb="46">
      <t>フタン</t>
    </rPh>
    <rPh sb="46" eb="48">
      <t>ヒリツ</t>
    </rPh>
    <rPh sb="82" eb="85">
      <t>ゼンネンド</t>
    </rPh>
    <rPh sb="92" eb="94">
      <t>テイカ</t>
    </rPh>
    <rPh sb="112" eb="114">
      <t>テイカ</t>
    </rPh>
    <rPh sb="119" eb="120">
      <t>オオ</t>
    </rPh>
    <rPh sb="122" eb="124">
      <t>カイゼン</t>
    </rPh>
    <rPh sb="125" eb="126">
      <t>ミ</t>
    </rPh>
    <rPh sb="131" eb="133">
      <t>ユウケイ</t>
    </rPh>
    <rPh sb="133" eb="137">
      <t>コテイシサン</t>
    </rPh>
    <rPh sb="137" eb="139">
      <t>ゲンカ</t>
    </rPh>
    <rPh sb="139" eb="141">
      <t>ショウキャク</t>
    </rPh>
    <rPh sb="141" eb="142">
      <t>リツ</t>
    </rPh>
    <rPh sb="166" eb="169">
      <t>ゼンネンド</t>
    </rPh>
    <rPh sb="173" eb="175">
      <t>アッカ</t>
    </rPh>
    <rPh sb="177" eb="179">
      <t>ケッカ</t>
    </rPh>
    <rPh sb="186" eb="188">
      <t>コンゴ</t>
    </rPh>
    <rPh sb="194" eb="197">
      <t>シヤクショ</t>
    </rPh>
    <rPh sb="197" eb="200">
      <t>ホンチョウシャ</t>
    </rPh>
    <rPh sb="200" eb="202">
      <t>ケンセツ</t>
    </rPh>
    <rPh sb="202" eb="204">
      <t>ジギョウ</t>
    </rPh>
    <rPh sb="211" eb="213">
      <t>オオガタ</t>
    </rPh>
    <rPh sb="213" eb="215">
      <t>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</si>
  <si>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</si>
  <si>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</si>
  <si>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</si>
  <si>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</si>
  <si>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</si>
  <si>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</si>
  <si>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実質公債費比率は前年度より０．５％低下し減少傾向であるものの、依然として将来負担比率、実質公債費比率ともに類似団体内平均値より高い状況となっている。
　今後については、市役所本庁舎建設事業等の大型事業のほか、公共施設の老朽化への対応など財政需要が控えているが、個別施設計画等の各種計画に基づいた計画的な事業実施や地方債の発行などにより財政負担の軽減と平準化を図る。</t>
    <rPh sb="9" eb="12">
      <t>ゼンネンド</t>
    </rPh>
    <rPh sb="21" eb="23">
      <t>ゲンショウ</t>
    </rPh>
    <rPh sb="23" eb="25">
      <t>ケイコウ</t>
    </rPh>
    <rPh sb="44" eb="46">
      <t>ジッシツ</t>
    </rPh>
    <rPh sb="46" eb="49">
      <t>コウサイヒ</t>
    </rPh>
    <rPh sb="49" eb="51">
      <t>ヒリツ</t>
    </rPh>
    <rPh sb="77" eb="79">
      <t>コンゴ</t>
    </rPh>
    <rPh sb="85" eb="88">
      <t>シヤクショ</t>
    </rPh>
    <rPh sb="88" eb="91">
      <t>ホンチョウシャ</t>
    </rPh>
    <rPh sb="91" eb="93">
      <t>ケンセツ</t>
    </rPh>
    <rPh sb="93" eb="95">
      <t>ジギョウ</t>
    </rPh>
    <rPh sb="95" eb="96">
      <t>トウ</t>
    </rPh>
    <rPh sb="97" eb="99">
      <t>オオガタ</t>
    </rPh>
    <rPh sb="99" eb="101">
      <t>ジギョウ</t>
    </rPh>
    <rPh sb="105" eb="107">
      <t>コウキョウ</t>
    </rPh>
    <rPh sb="107" eb="109">
      <t>シセツ</t>
    </rPh>
    <rPh sb="110" eb="113">
      <t>ロウキュウカ</t>
    </rPh>
    <rPh sb="115" eb="117">
      <t>タイオウ</t>
    </rPh>
    <rPh sb="119" eb="121">
      <t>ザイセイ</t>
    </rPh>
    <rPh sb="121" eb="123">
      <t>ジュヨウ</t>
    </rPh>
    <rPh sb="124" eb="125">
      <t>ヒカ</t>
    </rPh>
    <rPh sb="144" eb="145">
      <t>モト</t>
    </rPh>
    <rPh sb="148" eb="151">
      <t>ケイカクテキ</t>
    </rPh>
    <rPh sb="152" eb="154">
      <t>ジギョウ</t>
    </rPh>
    <rPh sb="154" eb="156">
      <t>ジッシ</t>
    </rPh>
    <rPh sb="157" eb="160">
      <t>チホウサイ</t>
    </rPh>
    <rPh sb="161" eb="163">
      <t>ハッコウ</t>
    </rPh>
    <rPh sb="168" eb="170">
      <t>ザイセイ</t>
    </rPh>
    <rPh sb="170" eb="172">
      <t>フタン</t>
    </rPh>
    <rPh sb="173" eb="175">
      <t>ケイゲン</t>
    </rPh>
    <rPh sb="176" eb="179">
      <t>ヘイジュンカ</t>
    </rPh>
    <rPh sb="180" eb="181">
      <t>ハカ</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</si>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</sst>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2"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color indexed="8"/>
      <name val="ＭＳ Ｐゴシック"/>
      <family val="3"/>
      <charset val="128"/>
    </font>
    <font>
      <b/>
      <sz val="18"/>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color indexed="8"/>
      <name val="ＭＳ ゴシック"/>
      <family val="3"/>
      <charset val="128"/>
    </font>
    <font>
      <sz val="11"/>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4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Fill="1" applyBorder="1" applyAlignment="1" applyProtection="1">
      <alignment horizontal="right" vertical="center" shrinkToFit="1"/>
    </xf>
    <xf numFmtId="182" fontId="30" fillId="0" borderId="27"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xf>
    <xf numFmtId="182" fontId="30" fillId="0" borderId="74" xfId="5" applyNumberFormat="1" applyFont="1" applyFill="1" applyBorder="1" applyAlignment="1" applyProtection="1">
      <alignment horizontal="right" vertical="center" shrinkToFit="1"/>
      <protection locked="0"/>
    </xf>
    <xf numFmtId="182" fontId="30" fillId="0" borderId="182" xfId="5" applyNumberFormat="1" applyFont="1" applyFill="1" applyBorder="1" applyAlignment="1" applyProtection="1">
      <alignment horizontal="right" vertical="center" shrinkToFit="1"/>
      <protection locked="0"/>
    </xf>
    <xf numFmtId="182"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Fill="1" applyBorder="1" applyAlignment="1" applyProtection="1">
      <alignment horizontal="right" vertical="center" shrinkToFit="1"/>
    </xf>
    <xf numFmtId="182" fontId="30" fillId="0" borderId="48"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xf>
    <xf numFmtId="182" fontId="30" fillId="0" borderId="187" xfId="5" applyNumberFormat="1" applyFont="1" applyFill="1" applyBorder="1" applyAlignment="1" applyProtection="1">
      <alignment horizontal="right" vertical="center" shrinkToFit="1"/>
      <protection locked="0"/>
    </xf>
    <xf numFmtId="182" fontId="30" fillId="0" borderId="62" xfId="5" applyNumberFormat="1" applyFont="1" applyFill="1" applyBorder="1" applyAlignment="1" applyProtection="1">
      <alignment horizontal="right" vertical="center" shrinkToFit="1"/>
      <protection locked="0"/>
    </xf>
    <xf numFmtId="182"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40"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41" fillId="0" borderId="0" xfId="20" applyFo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8" fontId="2" fillId="0" borderId="73" xfId="4" applyNumberFormat="1" applyFont="1"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84"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2" fillId="0" borderId="70" xfId="4" applyNumberFormat="1" applyFont="1"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34"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84" fontId="2" fillId="0" borderId="14" xfId="4" applyNumberFormat="1" applyFont="1" applyBorder="1" applyAlignment="1">
      <alignment horizontal="right" vertical="center" shrinkToFit="1"/>
    </xf>
    <xf numFmtId="188" fontId="3" fillId="0" borderId="14" xfId="4" applyNumberForma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65"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2"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14" fillId="0" borderId="23" xfId="19" applyNumberFormat="1" applyFont="1" applyFill="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79" fontId="3" fillId="3" borderId="74" xfId="18" applyNumberFormat="1" applyFont="1" applyFill="1" applyBorder="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183" fontId="3" fillId="3" borderId="74" xfId="18" applyNumberFormat="1" applyFont="1" applyFill="1" applyBorder="1" applyAlignment="1">
      <alignment horizontal="center" vertical="center" wrapText="1"/>
    </xf>
    <xf numFmtId="179" fontId="3" fillId="3" borderId="0" xfId="18" applyNumberFormat="1" applyFont="1" applyFill="1" applyAlignment="1">
      <alignment horizontal="center" vertical="center" wrapText="1"/>
    </xf>
    <xf numFmtId="0" fontId="3" fillId="0" borderId="74" xfId="19" applyFont="1" applyBorder="1" applyAlignment="1">
      <alignment horizontal="center"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xf>
    <xf numFmtId="183"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0" borderId="0" xfId="18" applyNumberFormat="1" applyFont="1" applyAlignment="1">
      <alignment horizontal="center" vertical="center" wrapText="1"/>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AEA98453-169B-499D-8C4F-028A7C9AD66B}"/>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E09F-43D7-BCB9-74A37C6B59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42610</c:v>
                </c:pt>
                <c:pt idx="1">
                  <c:v>91221</c:v>
                </c:pt>
                <c:pt idx="2">
                  <c:v>49906</c:v>
                </c:pt>
                <c:pt idx="3">
                  <c:v>42087</c:v>
                </c:pt>
                <c:pt idx="4">
                  <c:v>52530</c:v>
                </c:pt>
              </c:numCache>
            </c:numRef>
          </c:val>
          <c:smooth val="0"/>
          <c:extLst>
            <c:ext xmlns:c16="http://schemas.microsoft.com/office/drawing/2014/chart" uri="{C3380CC4-5D6E-409C-BE32-E72D297353CC}">
              <c16:uniqueId val="{00000001-E09F-43D7-BCB9-74A37C6B59C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2051406189E-2"/>
              <c:y val="7.516335129161486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3.38</c:v>
                </c:pt>
                <c:pt idx="1">
                  <c:v>3.88</c:v>
                </c:pt>
                <c:pt idx="2">
                  <c:v>6.43</c:v>
                </c:pt>
                <c:pt idx="3">
                  <c:v>6.94</c:v>
                </c:pt>
                <c:pt idx="4">
                  <c:v>6.17</c:v>
                </c:pt>
              </c:numCache>
            </c:numRef>
          </c:val>
          <c:extLst>
            <c:ext xmlns:c16="http://schemas.microsoft.com/office/drawing/2014/chart" uri="{C3380CC4-5D6E-409C-BE32-E72D297353CC}">
              <c16:uniqueId val="{00000000-D841-46BA-B4BC-9110CFE3D1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2.2000000000000002</c:v>
                </c:pt>
                <c:pt idx="1">
                  <c:v>2.2200000000000002</c:v>
                </c:pt>
                <c:pt idx="2">
                  <c:v>4.78</c:v>
                </c:pt>
                <c:pt idx="3">
                  <c:v>9.43</c:v>
                </c:pt>
                <c:pt idx="4">
                  <c:v>9.75</c:v>
                </c:pt>
              </c:numCache>
            </c:numRef>
          </c:val>
          <c:extLst>
            <c:ext xmlns:c16="http://schemas.microsoft.com/office/drawing/2014/chart" uri="{C3380CC4-5D6E-409C-BE32-E72D297353CC}">
              <c16:uniqueId val="{00000001-D841-46BA-B4BC-9110CFE3D14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c:v>
                </c:pt>
                <c:pt idx="1">
                  <c:v>0.48</c:v>
                </c:pt>
                <c:pt idx="2">
                  <c:v>5.26</c:v>
                </c:pt>
                <c:pt idx="3">
                  <c:v>5.69</c:v>
                </c:pt>
                <c:pt idx="4">
                  <c:v>-0.9</c:v>
                </c:pt>
              </c:numCache>
            </c:numRef>
          </c:val>
          <c:smooth val="0"/>
          <c:extLst>
            <c:ext xmlns:c16="http://schemas.microsoft.com/office/drawing/2014/chart" uri="{C3380CC4-5D6E-409C-BE32-E72D297353CC}">
              <c16:uniqueId val="{00000002-D841-46BA-B4BC-9110CFE3D14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DF7-4DBB-933E-FBE544829C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F7-4DBB-933E-FBE544829C1F}"/>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F7-4DBB-933E-FBE544829C1F}"/>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BDF7-4DBB-933E-FBE544829C1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DF7-4DBB-933E-FBE544829C1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1.21</c:v>
                </c:pt>
                <c:pt idx="2">
                  <c:v>#N/A</c:v>
                </c:pt>
                <c:pt idx="3">
                  <c:v>0.98</c:v>
                </c:pt>
                <c:pt idx="4">
                  <c:v>#N/A</c:v>
                </c:pt>
                <c:pt idx="5">
                  <c:v>1.38</c:v>
                </c:pt>
                <c:pt idx="6">
                  <c:v>#N/A</c:v>
                </c:pt>
                <c:pt idx="7">
                  <c:v>1.21</c:v>
                </c:pt>
                <c:pt idx="8">
                  <c:v>#N/A</c:v>
                </c:pt>
                <c:pt idx="9">
                  <c:v>0.96</c:v>
                </c:pt>
              </c:numCache>
            </c:numRef>
          </c:val>
          <c:extLst>
            <c:ext xmlns:c16="http://schemas.microsoft.com/office/drawing/2014/chart" uri="{C3380CC4-5D6E-409C-BE32-E72D297353CC}">
              <c16:uniqueId val="{00000005-BDF7-4DBB-933E-FBE544829C1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1.31</c:v>
                </c:pt>
                <c:pt idx="2">
                  <c:v>#N/A</c:v>
                </c:pt>
                <c:pt idx="3">
                  <c:v>1.7</c:v>
                </c:pt>
                <c:pt idx="4">
                  <c:v>#N/A</c:v>
                </c:pt>
                <c:pt idx="5">
                  <c:v>2.0699999999999998</c:v>
                </c:pt>
                <c:pt idx="6">
                  <c:v>#N/A</c:v>
                </c:pt>
                <c:pt idx="7">
                  <c:v>1.8</c:v>
                </c:pt>
                <c:pt idx="8">
                  <c:v>#N/A</c:v>
                </c:pt>
                <c:pt idx="9">
                  <c:v>1.05</c:v>
                </c:pt>
              </c:numCache>
            </c:numRef>
          </c:val>
          <c:extLst>
            <c:ext xmlns:c16="http://schemas.microsoft.com/office/drawing/2014/chart" uri="{C3380CC4-5D6E-409C-BE32-E72D297353CC}">
              <c16:uniqueId val="{00000006-BDF7-4DBB-933E-FBE544829C1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3.28</c:v>
                </c:pt>
                <c:pt idx="2">
                  <c:v>#N/A</c:v>
                </c:pt>
                <c:pt idx="3">
                  <c:v>4.72</c:v>
                </c:pt>
                <c:pt idx="4">
                  <c:v>#N/A</c:v>
                </c:pt>
                <c:pt idx="5">
                  <c:v>6.38</c:v>
                </c:pt>
                <c:pt idx="6">
                  <c:v>#N/A</c:v>
                </c:pt>
                <c:pt idx="7">
                  <c:v>3.69</c:v>
                </c:pt>
                <c:pt idx="8">
                  <c:v>#N/A</c:v>
                </c:pt>
                <c:pt idx="9">
                  <c:v>3.41</c:v>
                </c:pt>
              </c:numCache>
            </c:numRef>
          </c:val>
          <c:extLst>
            <c:ext xmlns:c16="http://schemas.microsoft.com/office/drawing/2014/chart" uri="{C3380CC4-5D6E-409C-BE32-E72D297353CC}">
              <c16:uniqueId val="{00000007-BDF7-4DBB-933E-FBE544829C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3.37</c:v>
                </c:pt>
                <c:pt idx="2">
                  <c:v>#N/A</c:v>
                </c:pt>
                <c:pt idx="3">
                  <c:v>3.88</c:v>
                </c:pt>
                <c:pt idx="4">
                  <c:v>#N/A</c:v>
                </c:pt>
                <c:pt idx="5">
                  <c:v>6.42</c:v>
                </c:pt>
                <c:pt idx="6">
                  <c:v>#N/A</c:v>
                </c:pt>
                <c:pt idx="7">
                  <c:v>6.93</c:v>
                </c:pt>
                <c:pt idx="8">
                  <c:v>#N/A</c:v>
                </c:pt>
                <c:pt idx="9">
                  <c:v>6.16</c:v>
                </c:pt>
              </c:numCache>
            </c:numRef>
          </c:val>
          <c:extLst>
            <c:ext xmlns:c16="http://schemas.microsoft.com/office/drawing/2014/chart" uri="{C3380CC4-5D6E-409C-BE32-E72D297353CC}">
              <c16:uniqueId val="{00000008-BDF7-4DBB-933E-FBE544829C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4.63</c:v>
                </c:pt>
                <c:pt idx="2">
                  <c:v>#N/A</c:v>
                </c:pt>
                <c:pt idx="3">
                  <c:v>5.53</c:v>
                </c:pt>
                <c:pt idx="4">
                  <c:v>#N/A</c:v>
                </c:pt>
                <c:pt idx="5">
                  <c:v>6.16</c:v>
                </c:pt>
                <c:pt idx="6">
                  <c:v>#N/A</c:v>
                </c:pt>
                <c:pt idx="7">
                  <c:v>6.62</c:v>
                </c:pt>
                <c:pt idx="8">
                  <c:v>#N/A</c:v>
                </c:pt>
                <c:pt idx="9">
                  <c:v>7.79</c:v>
                </c:pt>
              </c:numCache>
            </c:numRef>
          </c:val>
          <c:extLst>
            <c:ext xmlns:c16="http://schemas.microsoft.com/office/drawing/2014/chart" uri="{C3380CC4-5D6E-409C-BE32-E72D297353CC}">
              <c16:uniqueId val="{00000009-BDF7-4DBB-933E-FBE544829C1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2223</c:v>
                </c:pt>
                <c:pt idx="5">
                  <c:v>2082</c:v>
                </c:pt>
                <c:pt idx="8">
                  <c:v>2040</c:v>
                </c:pt>
                <c:pt idx="11">
                  <c:v>2036</c:v>
                </c:pt>
                <c:pt idx="14">
                  <c:v>1993</c:v>
                </c:pt>
              </c:numCache>
            </c:numRef>
          </c:val>
          <c:extLst>
            <c:ext xmlns:c16="http://schemas.microsoft.com/office/drawing/2014/chart" uri="{C3380CC4-5D6E-409C-BE32-E72D297353CC}">
              <c16:uniqueId val="{00000000-74EA-4A74-AF4B-611D461DB8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EA-4A74-AF4B-611D461DB8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16</c:v>
                </c:pt>
                <c:pt idx="6">
                  <c:v>16</c:v>
                </c:pt>
                <c:pt idx="9">
                  <c:v>16</c:v>
                </c:pt>
                <c:pt idx="12">
                  <c:v>15</c:v>
                </c:pt>
              </c:numCache>
            </c:numRef>
          </c:val>
          <c:extLst>
            <c:ext xmlns:c16="http://schemas.microsoft.com/office/drawing/2014/chart" uri="{C3380CC4-5D6E-409C-BE32-E72D297353CC}">
              <c16:uniqueId val="{00000002-74EA-4A74-AF4B-611D461DB8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74EA-4A74-AF4B-611D461DB8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874</c:v>
                </c:pt>
                <c:pt idx="3">
                  <c:v>862</c:v>
                </c:pt>
                <c:pt idx="6">
                  <c:v>833</c:v>
                </c:pt>
                <c:pt idx="9">
                  <c:v>770</c:v>
                </c:pt>
                <c:pt idx="12">
                  <c:v>744</c:v>
                </c:pt>
              </c:numCache>
            </c:numRef>
          </c:val>
          <c:extLst>
            <c:ext xmlns:c16="http://schemas.microsoft.com/office/drawing/2014/chart" uri="{C3380CC4-5D6E-409C-BE32-E72D297353CC}">
              <c16:uniqueId val="{00000004-74EA-4A74-AF4B-611D461DB8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EA-4A74-AF4B-611D461DB8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EA-4A74-AF4B-611D461DB8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2650</c:v>
                </c:pt>
                <c:pt idx="3">
                  <c:v>2388</c:v>
                </c:pt>
                <c:pt idx="6">
                  <c:v>2405</c:v>
                </c:pt>
                <c:pt idx="9">
                  <c:v>2364</c:v>
                </c:pt>
                <c:pt idx="12">
                  <c:v>2337</c:v>
                </c:pt>
              </c:numCache>
            </c:numRef>
          </c:val>
          <c:extLst>
            <c:ext xmlns:c16="http://schemas.microsoft.com/office/drawing/2014/chart" uri="{C3380CC4-5D6E-409C-BE32-E72D297353CC}">
              <c16:uniqueId val="{00000007-74EA-4A74-AF4B-611D461DB87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1321</c:v>
                </c:pt>
                <c:pt idx="2">
                  <c:v>#N/A</c:v>
                </c:pt>
                <c:pt idx="3">
                  <c:v>#N/A</c:v>
                </c:pt>
                <c:pt idx="4">
                  <c:v>1188</c:v>
                </c:pt>
                <c:pt idx="5">
                  <c:v>#N/A</c:v>
                </c:pt>
                <c:pt idx="6">
                  <c:v>#N/A</c:v>
                </c:pt>
                <c:pt idx="7">
                  <c:v>1218</c:v>
                </c:pt>
                <c:pt idx="8">
                  <c:v>#N/A</c:v>
                </c:pt>
                <c:pt idx="9">
                  <c:v>#N/A</c:v>
                </c:pt>
                <c:pt idx="10">
                  <c:v>1118</c:v>
                </c:pt>
                <c:pt idx="11">
                  <c:v>#N/A</c:v>
                </c:pt>
                <c:pt idx="12">
                  <c:v>#N/A</c:v>
                </c:pt>
                <c:pt idx="13">
                  <c:v>1107</c:v>
                </c:pt>
                <c:pt idx="14">
                  <c:v>#N/A</c:v>
                </c:pt>
              </c:numCache>
            </c:numRef>
          </c:val>
          <c:smooth val="0"/>
          <c:extLst>
            <c:ext xmlns:c16="http://schemas.microsoft.com/office/drawing/2014/chart" uri="{C3380CC4-5D6E-409C-BE32-E72D297353CC}">
              <c16:uniqueId val="{00000008-74EA-4A74-AF4B-611D461DB87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19682</c:v>
                </c:pt>
                <c:pt idx="5">
                  <c:v>19058</c:v>
                </c:pt>
                <c:pt idx="8">
                  <c:v>18524</c:v>
                </c:pt>
                <c:pt idx="11">
                  <c:v>17821</c:v>
                </c:pt>
                <c:pt idx="14">
                  <c:v>17191</c:v>
                </c:pt>
              </c:numCache>
            </c:numRef>
          </c:val>
          <c:extLst>
            <c:ext xmlns:c16="http://schemas.microsoft.com/office/drawing/2014/chart" uri="{C3380CC4-5D6E-409C-BE32-E72D297353CC}">
              <c16:uniqueId val="{00000000-E806-43A4-B870-B53D375659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6715</c:v>
                </c:pt>
                <c:pt idx="5">
                  <c:v>7011</c:v>
                </c:pt>
                <c:pt idx="8">
                  <c:v>6701</c:v>
                </c:pt>
                <c:pt idx="11">
                  <c:v>6482</c:v>
                </c:pt>
                <c:pt idx="14">
                  <c:v>6687</c:v>
                </c:pt>
              </c:numCache>
            </c:numRef>
          </c:val>
          <c:extLst>
            <c:ext xmlns:c16="http://schemas.microsoft.com/office/drawing/2014/chart" uri="{C3380CC4-5D6E-409C-BE32-E72D297353CC}">
              <c16:uniqueId val="{00000001-E806-43A4-B870-B53D375659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2394</c:v>
                </c:pt>
                <c:pt idx="5">
                  <c:v>2510</c:v>
                </c:pt>
                <c:pt idx="8">
                  <c:v>2945</c:v>
                </c:pt>
                <c:pt idx="11">
                  <c:v>4732</c:v>
                </c:pt>
                <c:pt idx="14">
                  <c:v>5219</c:v>
                </c:pt>
              </c:numCache>
            </c:numRef>
          </c:val>
          <c:extLst>
            <c:ext xmlns:c16="http://schemas.microsoft.com/office/drawing/2014/chart" uri="{C3380CC4-5D6E-409C-BE32-E72D297353CC}">
              <c16:uniqueId val="{00000002-E806-43A4-B870-B53D375659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06-43A4-B870-B53D375659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06-43A4-B870-B53D375659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06-43A4-B870-B53D375659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2338</c:v>
                </c:pt>
                <c:pt idx="3">
                  <c:v>2240</c:v>
                </c:pt>
                <c:pt idx="6">
                  <c:v>2249</c:v>
                </c:pt>
                <c:pt idx="9">
                  <c:v>2333</c:v>
                </c:pt>
                <c:pt idx="12">
                  <c:v>2388</c:v>
                </c:pt>
              </c:numCache>
            </c:numRef>
          </c:val>
          <c:extLst>
            <c:ext xmlns:c16="http://schemas.microsoft.com/office/drawing/2014/chart" uri="{C3380CC4-5D6E-409C-BE32-E72D297353CC}">
              <c16:uniqueId val="{00000006-E806-43A4-B870-B53D375659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c:v>
                </c:pt>
                <c:pt idx="3">
                  <c:v>11</c:v>
                </c:pt>
                <c:pt idx="6">
                  <c:v>7</c:v>
                </c:pt>
                <c:pt idx="9">
                  <c:v>4</c:v>
                </c:pt>
                <c:pt idx="12">
                  <c:v>0</c:v>
                </c:pt>
              </c:numCache>
            </c:numRef>
          </c:val>
          <c:extLst>
            <c:ext xmlns:c16="http://schemas.microsoft.com/office/drawing/2014/chart" uri="{C3380CC4-5D6E-409C-BE32-E72D297353CC}">
              <c16:uniqueId val="{00000007-E806-43A4-B870-B53D375659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12784</c:v>
                </c:pt>
                <c:pt idx="3">
                  <c:v>12311</c:v>
                </c:pt>
                <c:pt idx="6">
                  <c:v>11852</c:v>
                </c:pt>
                <c:pt idx="9">
                  <c:v>10871</c:v>
                </c:pt>
                <c:pt idx="12">
                  <c:v>9929</c:v>
                </c:pt>
              </c:numCache>
            </c:numRef>
          </c:val>
          <c:extLst>
            <c:ext xmlns:c16="http://schemas.microsoft.com/office/drawing/2014/chart" uri="{C3380CC4-5D6E-409C-BE32-E72D297353CC}">
              <c16:uniqueId val="{00000008-E806-43A4-B870-B53D375659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168</c:v>
                </c:pt>
                <c:pt idx="3">
                  <c:v>153</c:v>
                </c:pt>
                <c:pt idx="6">
                  <c:v>139</c:v>
                </c:pt>
                <c:pt idx="9">
                  <c:v>125</c:v>
                </c:pt>
                <c:pt idx="12">
                  <c:v>111</c:v>
                </c:pt>
              </c:numCache>
            </c:numRef>
          </c:val>
          <c:extLst>
            <c:ext xmlns:c16="http://schemas.microsoft.com/office/drawing/2014/chart" uri="{C3380CC4-5D6E-409C-BE32-E72D297353CC}">
              <c16:uniqueId val="{00000009-E806-43A4-B870-B53D375659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22800</c:v>
                </c:pt>
                <c:pt idx="3">
                  <c:v>22834</c:v>
                </c:pt>
                <c:pt idx="6">
                  <c:v>22241</c:v>
                </c:pt>
                <c:pt idx="9">
                  <c:v>21716</c:v>
                </c:pt>
                <c:pt idx="12">
                  <c:v>21134</c:v>
                </c:pt>
              </c:numCache>
            </c:numRef>
          </c:val>
          <c:extLst>
            <c:ext xmlns:c16="http://schemas.microsoft.com/office/drawing/2014/chart" uri="{C3380CC4-5D6E-409C-BE32-E72D297353CC}">
              <c16:uniqueId val="{0000000A-E806-43A4-B870-B53D3756594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9313</c:v>
                </c:pt>
                <c:pt idx="2">
                  <c:v>#N/A</c:v>
                </c:pt>
                <c:pt idx="3">
                  <c:v>#N/A</c:v>
                </c:pt>
                <c:pt idx="4">
                  <c:v>8971</c:v>
                </c:pt>
                <c:pt idx="5">
                  <c:v>#N/A</c:v>
                </c:pt>
                <c:pt idx="6">
                  <c:v>#N/A</c:v>
                </c:pt>
                <c:pt idx="7">
                  <c:v>8319</c:v>
                </c:pt>
                <c:pt idx="8">
                  <c:v>#N/A</c:v>
                </c:pt>
                <c:pt idx="9">
                  <c:v>#N/A</c:v>
                </c:pt>
                <c:pt idx="10">
                  <c:v>6014</c:v>
                </c:pt>
                <c:pt idx="11">
                  <c:v>#N/A</c:v>
                </c:pt>
                <c:pt idx="12">
                  <c:v>#N/A</c:v>
                </c:pt>
                <c:pt idx="13">
                  <c:v>4466</c:v>
                </c:pt>
                <c:pt idx="14">
                  <c:v>#N/A</c:v>
                </c:pt>
              </c:numCache>
            </c:numRef>
          </c:val>
          <c:smooth val="0"/>
          <c:extLst>
            <c:ext xmlns:c16="http://schemas.microsoft.com/office/drawing/2014/chart" uri="{C3380CC4-5D6E-409C-BE32-E72D297353CC}">
              <c16:uniqueId val="{0000000B-E806-43A4-B870-B53D375659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561</c:v>
                </c:pt>
                <c:pt idx="1">
                  <c:v>1161</c:v>
                </c:pt>
                <c:pt idx="2">
                  <c:v>1168</c:v>
                </c:pt>
              </c:numCache>
            </c:numRef>
          </c:val>
          <c:extLst>
            <c:ext xmlns:c16="http://schemas.microsoft.com/office/drawing/2014/chart" uri="{C3380CC4-5D6E-409C-BE32-E72D297353CC}">
              <c16:uniqueId val="{00000000-66B2-43E5-8FA5-579929CA7F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66</c:v>
                </c:pt>
                <c:pt idx="1">
                  <c:v>223</c:v>
                </c:pt>
                <c:pt idx="2">
                  <c:v>205</c:v>
                </c:pt>
              </c:numCache>
            </c:numRef>
          </c:val>
          <c:extLst>
            <c:ext xmlns:c16="http://schemas.microsoft.com/office/drawing/2014/chart" uri="{C3380CC4-5D6E-409C-BE32-E72D297353CC}">
              <c16:uniqueId val="{00000001-66B2-43E5-8FA5-579929CA7F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1488</c:v>
                </c:pt>
                <c:pt idx="1">
                  <c:v>2006</c:v>
                </c:pt>
                <c:pt idx="2">
                  <c:v>2456</c:v>
                </c:pt>
              </c:numCache>
            </c:numRef>
          </c:val>
          <c:extLst>
            <c:ext xmlns:c16="http://schemas.microsoft.com/office/drawing/2014/chart" uri="{C3380CC4-5D6E-409C-BE32-E72D297353CC}">
              <c16:uniqueId val="{00000002-66B2-43E5-8FA5-579929CA7FC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{395C9FA2-625D-41C4-B072-FEEF93D1A434}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EAB-4A4C-AD50-FF91E58ADC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{7A6B2399-2E3E-449D-821D-545A1565731E}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AB-4A4C-AD50-FF91E58ADC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{546DAB8B-4B0B-4521-BFC6-6502B2E4A7AC}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AB-4A4C-AD50-FF91E58ADC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{732A53BF-2410-4034-B106-BD8C3ED2306B}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AB-4A4C-AD50-FF91E58ADC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{BF1D705D-1812-4A0C-9E39-9F5AB4F78B73}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AB-4A4C-AD50-FF91E58ADC6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{31DB2D3C-D416-4941-A3C6-B4254FFFBA85}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EAB-4A4C-AD50-FF91E58ADC6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{A5BD72F4-734A-4295-A33C-BCCF00BD29A1}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EAB-4A4C-AD50-FF91E58ADC6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{CAAA6B17-DAF6-4E6D-8DC9-B08141E870D5}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EAB-4A4C-AD50-FF91E58ADC6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{022E13B9-A760-43D7-9715-2DB4F4DE895E}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EAB-4A4C-AD50-FF91E58ADC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63.7</c:v>
                </c:pt>
                <c:pt idx="16">
                  <c:v>65.3</c:v>
                </c:pt>
                <c:pt idx="24">
                  <c:v>66.3</c:v>
                </c:pt>
                <c:pt idx="32">
                  <c:v>67.3</c:v>
                </c:pt>
              </c:numCache>
            </c:numRef>
          </c:xVal>
          <c:yVal>
            <c:numRef>
              <c:f>公会計指標分析・財政指標組合せ分析表!$BP$51:$DC$51</c:f>
              <c:numCache>
                <c:formatCode>#,##0.0;"▲ "#,##0.0</c:formatCode>
                <c:ptCount val="40"/>
                <c:pt idx="0">
                  <c:v>94.7</c:v>
                </c:pt>
                <c:pt idx="8">
                  <c:v>91</c:v>
                </c:pt>
                <c:pt idx="16">
                  <c:v>81.8</c:v>
                </c:pt>
                <c:pt idx="24">
                  <c:v>55.7</c:v>
                </c:pt>
                <c:pt idx="32">
                  <c:v>42.5</c:v>
                </c:pt>
              </c:numCache>
            </c:numRef>
          </c:yVal>
          <c:smooth val="0"/>
          <c:extLst>
            <c:ext xmlns:c16="http://schemas.microsoft.com/office/drawing/2014/chart" uri="{C3380CC4-5D6E-409C-BE32-E72D297353CC}">
              <c16:uniqueId val="{00000009-3EAB-4A4C-AD50-FF91E58ADC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{C91CD517-F3B3-42C4-B97D-A20914321924}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EAB-4A4C-AD50-FF91E58ADC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{4BE23F70-5B1D-4632-90D3-E1A8DFA0ABA2}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AB-4A4C-AD50-FF91E58ADC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{F1650348-7366-4C47-A735-F22CDA3D4CCF}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AB-4A4C-AD50-FF91E58ADC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{CB91EF4C-5BC8-4401-AEC7-0798EDA63339}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AB-4A4C-AD50-FF91E58ADC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{6D6407F5-93BE-4F9A-84C1-20512AF782CA}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AB-4A4C-AD50-FF91E58ADC6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{F65C3967-0DE1-4F9D-81ED-58D038486567}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EAB-4A4C-AD50-FF91E58ADC6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{46DBC84A-0057-47EC-99E7-117A3E361075}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EAB-4A4C-AD50-FF91E58ADC6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{10D68640-3D7C-49A5-B2E5-C17832B43B06}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EAB-4A4C-AD50-FF91E58ADC6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{02D44818-C7B5-482B-A5EC-FFA0A934B8B5}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EAB-4A4C-AD50-FF91E58ADC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3EAB-4A4C-AD50-FF91E58ADC64}"/>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{08E7B0DE-529A-4AA6-A428-09F5240AA899}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032-4118-8D1C-475C8F0ED1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{8E1BAA79-8D1C-4A41-A666-137D10A95020}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32-4118-8D1C-475C8F0ED1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{892DABAC-4F91-4FFC-B75E-7A472F7C6541}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32-4118-8D1C-475C8F0ED1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{CD81BCBD-03D3-45A7-850F-483C63C73E74}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32-4118-8D1C-475C8F0ED1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{B9BC8664-B8FB-4C37-98A1-E05E7C4266B5}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32-4118-8D1C-475C8F0ED12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{1024A95C-6AD9-4262-948E-2078B2130764}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032-4118-8D1C-475C8F0ED12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{BE8B8719-9001-4035-A873-61084FF88F58}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032-4118-8D1C-475C8F0ED12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{E6B0E2AD-5974-44AC-BCFE-56B12EF43A3C}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032-4118-8D1C-475C8F0ED12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{320E2DB4-8014-4C53-AECF-119A0785EE1E}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032-4118-8D1C-475C8F0ED1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12.6</c:v>
                </c:pt>
                <c:pt idx="16">
                  <c:v>12.4</c:v>
                </c:pt>
                <c:pt idx="24">
                  <c:v>11.4</c:v>
                </c:pt>
                <c:pt idx="32">
                  <c:v>10.9</c:v>
                </c:pt>
              </c:numCache>
            </c:numRef>
          </c:xVal>
          <c:yVal>
            <c:numRef>
              <c:f>公会計指標分析・財政指標組合せ分析表!$BP$73:$DC$73</c:f>
              <c:numCache>
                <c:formatCode>#,##0.0;"▲ "#,##0.0</c:formatCode>
                <c:ptCount val="40"/>
                <c:pt idx="0">
                  <c:v>94.7</c:v>
                </c:pt>
                <c:pt idx="8">
                  <c:v>91</c:v>
                </c:pt>
                <c:pt idx="16">
                  <c:v>81.8</c:v>
                </c:pt>
                <c:pt idx="24">
                  <c:v>55.7</c:v>
                </c:pt>
                <c:pt idx="32">
                  <c:v>42.5</c:v>
                </c:pt>
              </c:numCache>
            </c:numRef>
          </c:yVal>
          <c:smooth val="0"/>
          <c:extLst>
            <c:ext xmlns:c16="http://schemas.microsoft.com/office/drawing/2014/chart" uri="{C3380CC4-5D6E-409C-BE32-E72D297353CC}">
              <c16:uniqueId val="{00000009-C032-4118-8D1C-475C8F0ED1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4225649358108552E-2"/>
                  <c:y val="-6.953559370562645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{2CAF3C44-39D6-48D4-A503-74D2809D32B4}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032-4118-8D1C-475C8F0ED1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{16523FA8-1104-475E-AF5F-2CC3B88FF5F1}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32-4118-8D1C-475C8F0ED1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{9F840250-D40B-40EB-A6CB-D500EF53DEDA}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32-4118-8D1C-475C8F0ED1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{8DC84A26-393E-46DB-9A8E-67813F076570}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32-4118-8D1C-475C8F0ED1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{83CEED41-609E-483F-9847-19558538B444}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32-4118-8D1C-475C8F0ED12B}"/>
                </c:ext>
              </c:extLst>
            </c:dLbl>
            <c:dLbl>
              <c:idx val="8"/>
              <c:layout>
                <c:manualLayout>
                  <c:x val="-3.9042684986077797E-2"/>
                  <c:y val="-4.53979260322746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{A475A609-4E49-4387-932D-BF7A55FB79BD}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032-4118-8D1C-475C8F0ED12B}"/>
                </c:ext>
              </c:extLst>
            </c:dLbl>
            <c:dLbl>
              <c:idx val="16"/>
              <c:layout>
                <c:manualLayout>
                  <c:x val="-3.1570342725075584E-2"/>
                  <c:y val="-7.23159077941266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{F9A1A556-620D-487F-A5AB-753A36B54844}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032-4118-8D1C-475C8F0ED12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{2CAD0F6F-BDE4-40F2-84DC-319A043536B5}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032-4118-8D1C-475C8F0ED12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{913AE4AB-2336-4073-9CC4-B663FFE6A73C}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032-4118-8D1C-475C8F0ED1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C032-4118-8D1C-475C8F0ED12B}"/>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5920" y="7600315"/>
          <a:ext cx="39687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平成１９年度の比率の公表開始以降、公債費は増減を繰り返しながら減少しており、実質公債費比率の分子にあたる額においても近年減少傾向にある。</a:t>
          </a:r>
        </a:p>
        <a:p>
          <a:r>
            <a:rPr kumimoji="1" lang="ja-JP" altLang="en-US" sz="1400">
              <a:latin typeface="ＭＳ ゴシック"/>
              <a:ea typeface="ＭＳ ゴシック"/>
            </a:rPr>
            <a:t>　令和４年度においては、元利償還金及び公営企業等公債費充当相当額等が減少しているため、前年度に比べ０．５億円減少した。</a:t>
          </a:r>
        </a:p>
        <a:p>
          <a:r>
            <a:rPr kumimoji="1" lang="ja-JP" altLang="en-US" sz="1400">
              <a:latin typeface="ＭＳ ゴシック"/>
              <a:ea typeface="ＭＳ ゴシック"/>
            </a:rPr>
            <a:t>　今後についても、公共施設の建設や改修などが控えていること等から、事業の選択と集中を図り、計画的な財政運営に努める。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256540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0060" y="12630785"/>
          <a:ext cx="37896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698605" y="7572375"/>
          <a:ext cx="41967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55755" y="7604125"/>
          <a:ext cx="224409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8315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61240" y="238125"/>
          <a:ext cx="34340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868045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0865" y="705485"/>
          <a:ext cx="1621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18415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12270" y="7962900"/>
          <a:ext cx="396811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１９年度の公表開始以降、退職手当負担見込額は減少傾向で推移していたが、令和３年度は対象職員数の増や勤続年数別人員構成により増となっている。一般会計等に係る地方債残高は、登別市土地開発公社の解散に伴う第三セクター等改革推進債の起債により、平成２５年度に増加したが、令和４年度は退職手当債等の償還終了に伴い、５．８億円減少したことに加え、公営企業債等繰入見込額についても、前年度に比べ、９．４億円減少した。</a:t>
          </a:r>
        </a:p>
        <a:p>
          <a:r>
            <a:rPr kumimoji="1" lang="ja-JP" altLang="en-US" sz="1400">
              <a:latin typeface="ＭＳ ゴシック"/>
              <a:ea typeface="ＭＳ ゴシック"/>
            </a:rPr>
            <a:t>　基金の大幅な増加により充当可能財源等は前年度に比べ増加しており、将来負担比率の分子の額は大きく減となっている。　</a:t>
          </a:r>
        </a:p>
        <a:p>
          <a:r>
            <a:rPr kumimoji="1" lang="ja-JP" altLang="en-US" sz="1400">
              <a:latin typeface="ＭＳ ゴシック"/>
              <a:ea typeface="ＭＳ ゴシック"/>
            </a:rPr>
            <a:t>　今後についても、地方債残高等の将来負担額の推移に注視しながら、中長期的な視点に立ち、計画的な地方債の発行を図るなど、財政の健全化に努める。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北海道登別市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令和４年度については、庁舎整備基金に１．５億円等の積み立てをはじめ、観光開発基金１．４億円の積み立てにより、基金残高合計は４．４億円増となった。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各事務事業の見直しを行うとともに、歳入の確保や歳出の縮減等に取り組むなど、効率的な財政運営を図ることにより、基金残高の確保に努める。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・庁舎整備基金：庁舎の新築・改築または大規模改修</a:t>
          </a:r>
        </a:p>
        <a:p>
          <a:r>
            <a:rPr kumimoji="1" lang="ja-JP" altLang="en-US" sz="1300">
              <a:solidFill>
                <a:schemeClr val="dk1"/>
              </a:solidFill>
              <a:effectLst/>
              <a:latin typeface="ＭＳ ゴシック"/>
              <a:ea typeface="ＭＳ ゴシック"/>
              <a:cs typeface="+mn-cs"/>
            </a:rPr>
            <a:t>　・ふるさとまちづくり応援基金：寄附者の意思の具体化による活力あるふるさとづくり及び協働のまちづくり</a:t>
          </a:r>
        </a:p>
        <a:p>
          <a:r>
            <a:rPr kumimoji="1" lang="ja-JP" altLang="en-US" sz="1300">
              <a:solidFill>
                <a:schemeClr val="dk1"/>
              </a:solidFill>
              <a:effectLst/>
              <a:latin typeface="ＭＳ ゴシック"/>
              <a:ea typeface="ＭＳ ゴシック"/>
              <a:cs typeface="+mn-cs"/>
            </a:rPr>
            <a:t>　・退職手当積立金：職員に支給する退職手当</a:t>
          </a:r>
        </a:p>
        <a:p>
          <a:r>
            <a:rPr kumimoji="1" lang="ja-JP" altLang="en-US" sz="1300">
              <a:solidFill>
                <a:schemeClr val="dk1"/>
              </a:solidFill>
              <a:effectLst/>
              <a:latin typeface="ＭＳ ゴシック"/>
              <a:ea typeface="ＭＳ ゴシック"/>
              <a:cs typeface="+mn-cs"/>
            </a:rPr>
            <a:t>　・一般廃棄物処理施設整備基金：一般廃棄物処理施設の整備</a:t>
          </a:r>
        </a:p>
        <a:p>
          <a:r>
            <a:rPr kumimoji="1" lang="ja-JP" altLang="en-US" sz="1300">
              <a:solidFill>
                <a:schemeClr val="dk1"/>
              </a:solidFill>
              <a:effectLst/>
              <a:latin typeface="ＭＳ ゴシック"/>
              <a:ea typeface="ＭＳ ゴシック"/>
              <a:cs typeface="+mn-cs"/>
            </a:rPr>
            <a:t>　・観光開発基金：観光基盤の整備及び観光開発の推進</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・庁舎整備基金：市役所本庁舎建設事業費に係る取り崩しにより０．７億円減少した一方、寄附等により２．２億円を積み立てたことに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・ふるさとまちづくり応援基金：各種事業の財源として取り崩しにより１．４億円減少した一方、寄附等により２．２億円を積み立てた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・退職手当積立金：退職手当支給に係る取り崩しにより０．９億円減少した一方、１．２億円を積立てたことによる増。</a:t>
          </a:r>
        </a:p>
        <a:p>
          <a:r>
            <a:rPr kumimoji="1" lang="ja-JP" altLang="en-US" sz="1300">
              <a:solidFill>
                <a:schemeClr val="dk1"/>
              </a:solidFill>
              <a:effectLst/>
              <a:latin typeface="ＭＳ ゴシック"/>
              <a:ea typeface="ＭＳ ゴシック"/>
              <a:cs typeface="+mn-cs"/>
            </a:rPr>
            <a:t>　・一般廃棄物処理施設整備基金：一般廃棄物処理施設の整備に備え、０．４億円を積み立てたことによる増。</a:t>
          </a:r>
        </a:p>
        <a:p>
          <a:r>
            <a:rPr kumimoji="1" lang="ja-JP" altLang="en-US" sz="1300">
              <a:solidFill>
                <a:schemeClr val="dk1"/>
              </a:solidFill>
              <a:effectLst/>
              <a:latin typeface="ＭＳ ゴシック"/>
              <a:ea typeface="ＭＳ ゴシック"/>
              <a:cs typeface="+mn-cs"/>
            </a:rPr>
            <a:t>　・観光開発基金：ＪＲ登別駅エレベーター等設置事業補助金等に係る取り崩しにより０．１億円減少した一方、入湯税の超過税率適用等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により、１．５億円を積み立てたことによる増。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・その他特定目的基金全体：それぞれの基金の使途及び目的に沿い、計画的な積立て及び取り崩しをする。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普通交付税の増や、執行段階において歳出の抑制に努めたことで財源が確保できたことから積み立てを行ったことにより、基金残高合計は０．１億円増となった。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各事務事業の見直しを行うとともに、歳入の確保や歳出の縮減等に取り組むなど、効率的な財政運営を図ることにより、基金残高の確保に努める。</a:t>
          </a: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第三セクター等改革推進債の償還のため０．２億円取り崩したことにより減となった。</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計画的な地方債の発行を図りつつ、償還に必要な財源を確保し、財政の健全化に努める。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6D62BF-589C-4AFD-ABAA-0BF517AC95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4E8B41B-D13B-413F-AA38-084B9F7B3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85E9EB-020A-4196-81A4-7CB84B76031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F89DA7C-102D-45C0-8228-8C772E87C92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37B802E-C5B0-48E3-86E5-3C1C154B231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28B5633-A104-4D31-983F-B88329739D0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EB83760-472D-41D8-8C75-EB70BA977CD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6DF4616-8C2E-4D34-90EA-6778C8E8CF5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A7FB74A-B9BB-4A8D-96B8-F77780F55C3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FBBE5D6-1E45-4987-A01F-03FBDAC33D2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8E97C48-D505-4097-9874-2FD61B3A66A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35E25F3-BEDF-4C6F-8275-D73981A4384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45,226
45,010
212.21
24,985,416
24,201,212
738,644
11,981,111
21,133,949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A4186D1-8E18-4912-9F03-9D3848E1451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A1626D5-A7EE-4C10-A553-AB2F11F8C2A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1B7A475-495C-452F-BDAC-CF3379FCA1E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10BA091-3195-41F2-AAD8-4D2265AF9EA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C882709-CC87-45FA-AA97-1BBAADFAE6A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4A2ACE7-0BB2-4C75-BEF8-52E03387328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0E29068-F61D-4809-984A-A6E6C831714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5F4A7BE-5378-4171-A6C2-FB9E56130D3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C84D080-8BD9-4F91-8F7B-B38998EA138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416A15-F86C-4923-9EAA-E68C271EE03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220707-C94E-4BAA-AF38-6CBDADC0117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A2EAADF-25D3-40D2-9607-2B4873D09B9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F107E58-1100-4F7E-841E-511459C1346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17E632D-440A-45A0-BA3A-2DEB1C0A1D3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9F1F2E2-5E42-44A5-BD4F-379F514B9FE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C6A4B74-31B6-41AA-B833-2688119A427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9E5616-3A8D-41DE-82E9-8734F551D33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7B502E0-C5FC-417D-B340-82A3EE990FD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2253F56-2AFF-4352-B5B3-CAD9884D0D7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FE9E5FF-71D8-4118-9465-A94784145FF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8DDCB9C-FEFA-48D4-8C03-99F961EF53B2}"/>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99C066F-698D-4192-87D4-B4CFDD97B3B6}"/>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9981AF0-2442-4F80-BE1F-1CF667E373A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E0F30C1-1A86-467F-B7D8-48D2DF78EB0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738528C-86A1-4B2F-BB93-E4BFD1EE7C5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AB1181F-C54D-4E11-B8A6-0FA7392F063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DF18FBD-442E-4EF5-BC79-22408CD6F1E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E0808B7-9190-4C14-B2D5-9B96EC48CEF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5D5DC22-7202-4D3F-995D-B6F9234331A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9C16AE-B5DE-44AA-ABDD-B61328E7248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67BA469-37DF-4DDB-80A5-5863E007347A}"/>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E2D2818-EF80-4D99-A530-1ADAB5FC720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2E826D2-8F83-4447-80C1-92528F760C4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90098D-B640-4A67-8855-8F02909A962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D203533-7557-46E2-9698-A227A27DB5D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当市の有形固定資産減価償却率は類似団体内平均値より高く、施設によっては</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％を超える状況となっているため、維持管理等に要する経費が増加していくものと見込まれる。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今後は、個別施設計画等の各種計画に基づき、除却や更新を計画的・効率的に行い改善を図る。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F52256B-24E9-4D11-8313-C20F4D67C7F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2082D57-E898-4258-B886-55DC28BD77E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B9A05D8-1A26-4D78-8DC4-35629390BCBF}"/>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4701FD1-20CC-4693-9175-0D3D6FB4EB2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F6AC755-5155-49B0-88A5-0AE035CB063B}"/>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E3EE332-C364-48CF-8DF7-E99992535F5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DDB4178-4DB5-4084-B1C6-91DDB5E7CD67}"/>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0CD3F4E-7612-477F-91D1-CBA76FC5854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A71E385-E311-42C3-9D4B-1C958E7081B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AF84DED-E8EB-4A39-BA26-7EC1E80FA36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13A38C5-C7EB-4A99-AB7F-78CE31CEF5C8}"/>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B63FBA6-3605-4CE4-BBCC-F2929987171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6D35449-122E-498E-A688-1FF1B76F6928}"/>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A128823-931A-436B-BC23-A8541E653CE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BBE05B9-950D-49AC-9991-4BD85C4DE56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778D468-0776-40C4-82F0-7DB5C9203DC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C751876E-F788-41F5-B739-36EE10056A17}"/>
            </a:ext>
          </a:extLst>
        </xdr:cNvPr>
        <xdr:cNvCxnSpPr/>
      </xdr:nvCxnSpPr>
      <xdr:spPr>
        <a:xfrm flipV="1">
          <a:off x="4206240" y="5351992"/>
          <a:ext cx="1270" cy="127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7002E1A5-1C0C-4F1F-8E17-82EB815CB01E}"/>
            </a:ext>
          </a:extLst>
        </xdr:cNvPr>
        <xdr:cNvSpPr txBox="1"/>
      </xdr:nvSpPr>
      <xdr:spPr>
        <a:xfrm>
          <a:off x="4258945"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90C385B1-4FA8-4647-B5A3-4B992B876031}"/>
            </a:ext>
          </a:extLst>
        </xdr:cNvPr>
        <xdr:cNvCxnSpPr/>
      </xdr:nvCxnSpPr>
      <xdr:spPr>
        <a:xfrm>
          <a:off x="4119245" y="66243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ACC1A261-B8CF-4F8C-AB33-73AAFCEDADD9}"/>
            </a:ext>
          </a:extLst>
        </xdr:cNvPr>
        <xdr:cNvSpPr txBox="1"/>
      </xdr:nvSpPr>
      <xdr:spPr>
        <a:xfrm>
          <a:off x="4258945" y="513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79DD40E4-8215-4E43-83A6-6DFC272FE528}"/>
            </a:ext>
          </a:extLst>
        </xdr:cNvPr>
        <xdr:cNvCxnSpPr/>
      </xdr:nvCxnSpPr>
      <xdr:spPr>
        <a:xfrm>
          <a:off x="4119245" y="5351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980B1BFA-3143-42C8-A6EC-43CDE7C08B1C}"/>
            </a:ext>
          </a:extLst>
        </xdr:cNvPr>
        <xdr:cNvSpPr txBox="1"/>
      </xdr:nvSpPr>
      <xdr:spPr>
        <a:xfrm>
          <a:off x="4258945" y="5857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D46B5567-1A72-49CD-A54C-439930BA5835}"/>
            </a:ext>
          </a:extLst>
        </xdr:cNvPr>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424D3E0C-E637-4654-8B34-30973E569351}"/>
            </a:ext>
          </a:extLst>
        </xdr:cNvPr>
        <xdr:cNvSpPr/>
      </xdr:nvSpPr>
      <xdr:spPr>
        <a:xfrm>
          <a:off x="353758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a:extLst>
            <a:ext uri="{FF2B5EF4-FFF2-40B4-BE49-F238E27FC236}">
              <a16:creationId xmlns:a16="http://schemas.microsoft.com/office/drawing/2014/main" id="{61AE6050-B99F-4998-9902-294CE4A56339}"/>
            </a:ext>
          </a:extLst>
        </xdr:cNvPr>
        <xdr:cNvSpPr/>
      </xdr:nvSpPr>
      <xdr:spPr>
        <a:xfrm>
          <a:off x="286702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27A130C4-8A29-46AC-8127-12F282738352}"/>
            </a:ext>
          </a:extLst>
        </xdr:cNvPr>
        <xdr:cNvSpPr/>
      </xdr:nvSpPr>
      <xdr:spPr>
        <a:xfrm>
          <a:off x="219646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9B4E599E-6FC6-4B62-91AD-DEBCC319DB17}"/>
            </a:ext>
          </a:extLst>
        </xdr:cNvPr>
        <xdr:cNvSpPr/>
      </xdr:nvSpPr>
      <xdr:spPr>
        <a:xfrm>
          <a:off x="1525905" y="5890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E8A9DB6-39C0-442F-9104-6F5A42B3AEB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FC4D74D-228B-424E-A3A7-E84F91358D7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F7CB0D5-84F5-49FA-97E5-5074E09F234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BFDB020-3C12-4CF0-849F-CB212809098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85054E2-F40D-4D17-BC1D-258843BDD8E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1" name="楕円 80">
          <a:extLst>
            <a:ext uri="{FF2B5EF4-FFF2-40B4-BE49-F238E27FC236}">
              <a16:creationId xmlns:a16="http://schemas.microsoft.com/office/drawing/2014/main" id="{F63584AE-8C0E-44ED-BCE5-E4E74F9E1DFD}"/>
            </a:ext>
          </a:extLst>
        </xdr:cNvPr>
        <xdr:cNvSpPr/>
      </xdr:nvSpPr>
      <xdr:spPr>
        <a:xfrm>
          <a:off x="4157345" y="6124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29251E64-1A0F-4F44-8E9C-074C550156DF}"/>
            </a:ext>
          </a:extLst>
        </xdr:cNvPr>
        <xdr:cNvSpPr txBox="1"/>
      </xdr:nvSpPr>
      <xdr:spPr>
        <a:xfrm>
          <a:off x="4258945" y="610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83" name="楕円 82">
          <a:extLst>
            <a:ext uri="{FF2B5EF4-FFF2-40B4-BE49-F238E27FC236}">
              <a16:creationId xmlns:a16="http://schemas.microsoft.com/office/drawing/2014/main" id="{866B3000-F526-45C2-A7E4-DF26BD2769FB}"/>
            </a:ext>
          </a:extLst>
        </xdr:cNvPr>
        <xdr:cNvSpPr/>
      </xdr:nvSpPr>
      <xdr:spPr>
        <a:xfrm>
          <a:off x="3537585" y="6088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37253</xdr:rowOff>
    </xdr:to>
    <xdr:cxnSp macro="">
      <xdr:nvCxnSpPr>
        <xdr:cNvPr id="84" name="直線コネクタ 83">
          <a:extLst>
            <a:ext uri="{FF2B5EF4-FFF2-40B4-BE49-F238E27FC236}">
              <a16:creationId xmlns:a16="http://schemas.microsoft.com/office/drawing/2014/main" id="{3BBB3259-A3EE-4942-A7E0-D3733C1887ED}"/>
            </a:ext>
          </a:extLst>
        </xdr:cNvPr>
        <xdr:cNvCxnSpPr/>
      </xdr:nvCxnSpPr>
      <xdr:spPr>
        <a:xfrm>
          <a:off x="3588385" y="6135370"/>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85937</xdr:rowOff>
    </xdr:from>
    <xdr:to>
      <xdr:col>15</xdr:col>
      <xdr:colOff>187325</xdr:colOff>
      <xdr:row>32</xdr:row>
      <xdr:rowOff>16087</xdr:rowOff>
    </xdr:to>
    <xdr:sp macro="" textlink="">
      <xdr:nvSpPr>
        <xdr:cNvPr id="85" name="楕円 84">
          <a:extLst>
            <a:ext uri="{FF2B5EF4-FFF2-40B4-BE49-F238E27FC236}">
              <a16:creationId xmlns:a16="http://schemas.microsoft.com/office/drawing/2014/main" id="{B54F4DF6-5B17-4F12-89A2-CE88E0859D4B}"/>
            </a:ext>
          </a:extLst>
        </xdr:cNvPr>
        <xdr:cNvSpPr/>
      </xdr:nvSpPr>
      <xdr:spPr>
        <a:xfrm>
          <a:off x="2867025" y="6052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136737</xdr:rowOff>
    </xdr:from>
    <xdr:to>
      <xdr:col>19</xdr:col>
      <xdr:colOff>136525</xdr:colOff>
      <xdr:row>32</xdr:row>
      <xdr:rowOff>1270</xdr:rowOff>
    </xdr:to>
    <xdr:cxnSp macro="">
      <xdr:nvCxnSpPr>
        <xdr:cNvPr id="86" name="直線コネクタ 85">
          <a:extLst>
            <a:ext uri="{FF2B5EF4-FFF2-40B4-BE49-F238E27FC236}">
              <a16:creationId xmlns:a16="http://schemas.microsoft.com/office/drawing/2014/main" id="{60895E6A-A483-4DB8-AA24-B57050A05ADB}"/>
            </a:ext>
          </a:extLst>
        </xdr:cNvPr>
        <xdr:cNvCxnSpPr/>
      </xdr:nvCxnSpPr>
      <xdr:spPr>
        <a:xfrm>
          <a:off x="2917825" y="6103197"/>
          <a:ext cx="670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87" name="楕円 86">
          <a:extLst>
            <a:ext uri="{FF2B5EF4-FFF2-40B4-BE49-F238E27FC236}">
              <a16:creationId xmlns:a16="http://schemas.microsoft.com/office/drawing/2014/main" id="{52640A16-B26F-4ACE-AC46-D71A5A22EADC}"/>
            </a:ext>
          </a:extLst>
        </xdr:cNvPr>
        <xdr:cNvSpPr/>
      </xdr:nvSpPr>
      <xdr:spPr>
        <a:xfrm>
          <a:off x="2196465" y="5994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31</xdr:row>
      <xdr:rowOff>136737</xdr:rowOff>
    </xdr:to>
    <xdr:cxnSp macro="">
      <xdr:nvCxnSpPr>
        <xdr:cNvPr id="88" name="直線コネクタ 87">
          <a:extLst>
            <a:ext uri="{FF2B5EF4-FFF2-40B4-BE49-F238E27FC236}">
              <a16:creationId xmlns:a16="http://schemas.microsoft.com/office/drawing/2014/main" id="{5F5E4FEC-E110-4866-87B7-2F0B3D80F8B2}"/>
            </a:ext>
          </a:extLst>
        </xdr:cNvPr>
        <xdr:cNvCxnSpPr/>
      </xdr:nvCxnSpPr>
      <xdr:spPr>
        <a:xfrm>
          <a:off x="2247265" y="6045623"/>
          <a:ext cx="6705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a:extLst>
            <a:ext uri="{FF2B5EF4-FFF2-40B4-BE49-F238E27FC236}">
              <a16:creationId xmlns:a16="http://schemas.microsoft.com/office/drawing/2014/main" id="{F45FFEE9-B1CB-4E98-9201-959D37B49FE0}"/>
            </a:ext>
          </a:extLst>
        </xdr:cNvPr>
        <xdr:cNvSpPr/>
      </xdr:nvSpPr>
      <xdr:spPr>
        <a:xfrm>
          <a:off x="1525905" y="59732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79163</xdr:rowOff>
    </xdr:to>
    <xdr:cxnSp macro="">
      <xdr:nvCxnSpPr>
        <xdr:cNvPr id="90" name="直線コネクタ 89">
          <a:extLst>
            <a:ext uri="{FF2B5EF4-FFF2-40B4-BE49-F238E27FC236}">
              <a16:creationId xmlns:a16="http://schemas.microsoft.com/office/drawing/2014/main" id="{6195417B-3701-4143-980D-895331596AE3}"/>
            </a:ext>
          </a:extLst>
        </xdr:cNvPr>
        <xdr:cNvCxnSpPr/>
      </xdr:nvCxnSpPr>
      <xdr:spPr>
        <a:xfrm>
          <a:off x="1576705" y="6024033"/>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91" name="n_1aveValue有形固定資産減価償却率">
          <a:extLst>
            <a:ext uri="{FF2B5EF4-FFF2-40B4-BE49-F238E27FC236}">
              <a16:creationId xmlns:a16="http://schemas.microsoft.com/office/drawing/2014/main" id="{6BC26D80-E9C2-4C89-B0C1-66B8586D3468}"/>
            </a:ext>
          </a:extLst>
        </xdr:cNvPr>
        <xdr:cNvSpPr txBox="1"/>
      </xdr:nvSpPr>
      <xdr:spPr>
        <a:xfrm>
          <a:off x="339598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2" name="n_2aveValue有形固定資産減価償却率">
          <a:extLst>
            <a:ext uri="{FF2B5EF4-FFF2-40B4-BE49-F238E27FC236}">
              <a16:creationId xmlns:a16="http://schemas.microsoft.com/office/drawing/2014/main" id="{3CF1990B-925A-434F-A73F-C51D830BF5EE}"/>
            </a:ext>
          </a:extLst>
        </xdr:cNvPr>
        <xdr:cNvSpPr txBox="1"/>
      </xdr:nvSpPr>
      <xdr:spPr>
        <a:xfrm>
          <a:off x="273812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3" name="n_3aveValue有形固定資産減価償却率">
          <a:extLst>
            <a:ext uri="{FF2B5EF4-FFF2-40B4-BE49-F238E27FC236}">
              <a16:creationId xmlns:a16="http://schemas.microsoft.com/office/drawing/2014/main" id="{1584F744-F932-466A-BC96-844EA5EB77B7}"/>
            </a:ext>
          </a:extLst>
        </xdr:cNvPr>
        <xdr:cNvSpPr txBox="1"/>
      </xdr:nvSpPr>
      <xdr:spPr>
        <a:xfrm>
          <a:off x="206756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4" name="n_4aveValue有形固定資産減価償却率">
          <a:extLst>
            <a:ext uri="{FF2B5EF4-FFF2-40B4-BE49-F238E27FC236}">
              <a16:creationId xmlns:a16="http://schemas.microsoft.com/office/drawing/2014/main" id="{21706E51-1444-4135-8CCE-31BB561649E7}"/>
            </a:ext>
          </a:extLst>
        </xdr:cNvPr>
        <xdr:cNvSpPr txBox="1"/>
      </xdr:nvSpPr>
      <xdr:spPr>
        <a:xfrm>
          <a:off x="1397009" y="566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95" name="n_1mainValue有形固定資産減価償却率">
          <a:extLst>
            <a:ext uri="{FF2B5EF4-FFF2-40B4-BE49-F238E27FC236}">
              <a16:creationId xmlns:a16="http://schemas.microsoft.com/office/drawing/2014/main" id="{095AEBEB-22D3-4ADA-814F-03896E61C809}"/>
            </a:ext>
          </a:extLst>
        </xdr:cNvPr>
        <xdr:cNvSpPr txBox="1"/>
      </xdr:nvSpPr>
      <xdr:spPr>
        <a:xfrm>
          <a:off x="3395989"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6" name="n_2mainValue有形固定資産減価償却率">
          <a:extLst>
            <a:ext uri="{FF2B5EF4-FFF2-40B4-BE49-F238E27FC236}">
              <a16:creationId xmlns:a16="http://schemas.microsoft.com/office/drawing/2014/main" id="{0C1C3EC0-5EDF-4D43-948F-1B69596E6AE4}"/>
            </a:ext>
          </a:extLst>
        </xdr:cNvPr>
        <xdr:cNvSpPr txBox="1"/>
      </xdr:nvSpPr>
      <xdr:spPr>
        <a:xfrm>
          <a:off x="2738129" y="614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121090</xdr:rowOff>
    </xdr:from>
    <xdr:ext cx="405111" cy="259045"/>
    <xdr:sp macro="" textlink="">
      <xdr:nvSpPr>
        <xdr:cNvPr id="97" name="n_3mainValue有形固定資産減価償却率">
          <a:extLst>
            <a:ext uri="{FF2B5EF4-FFF2-40B4-BE49-F238E27FC236}">
              <a16:creationId xmlns:a16="http://schemas.microsoft.com/office/drawing/2014/main" id="{256F6776-DF47-4902-91CC-60F6A7CE23C7}"/>
            </a:ext>
          </a:extLst>
        </xdr:cNvPr>
        <xdr:cNvSpPr txBox="1"/>
      </xdr:nvSpPr>
      <xdr:spPr>
        <a:xfrm>
          <a:off x="206756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a:extLst>
            <a:ext uri="{FF2B5EF4-FFF2-40B4-BE49-F238E27FC236}">
              <a16:creationId xmlns:a16="http://schemas.microsoft.com/office/drawing/2014/main" id="{F3BDF227-0B5D-45A3-9EC8-F3720E4F440E}"/>
            </a:ext>
          </a:extLst>
        </xdr:cNvPr>
        <xdr:cNvSpPr txBox="1"/>
      </xdr:nvSpPr>
      <xdr:spPr>
        <a:xfrm>
          <a:off x="139700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0D28823-E727-4F8C-8F66-95A683DD67C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13FC040-78AB-46B5-968D-D14B140968CD}"/>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224B0B7-2DDE-4577-9BC0-97FCCF88C32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D493766-76F4-44FF-A667-9FD064FBF73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F34F5A0-C9A3-4F44-821D-8EF016B17A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4854F89-74C4-476C-946B-D5E67E481BF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44BF762-8003-429D-98D0-79A9FA94E46C}"/>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BE1EB6E-EB20-4978-9496-4AF48257F52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446211E-4974-494D-9DEC-87EE36B63BA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C895146-8467-4A0B-9CCA-B64A4264DC2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C2BB1D0-372E-47BC-9638-ACD11928FAD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4DB348C-F21D-4DE8-9A3A-D7DF9F7A7F6F}"/>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C051BB1-EEC1-4424-A92F-AD249DB9811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当市の債務償還比率は類似団体内平均値より高く、令和４年度においては、前年度より２４．４％増加した。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今後も人口減少等による市税等の経常一般財源の減少が見込まれることから、債務償還比率は横ばいで推移する見込みである。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D0E1202-98E3-40DF-8022-43E11FF090E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BB826C2-7F61-4832-99B6-7D2753300CC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4AB27DD-09BA-4251-AF3D-D56226B7C8C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D2FA4BE-3FB6-4CFA-BA1F-3A2A1FA950B5}"/>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B0B1522-4035-438B-9D62-40A62ADCA33D}"/>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E3C864D-9AE5-49A7-AF94-1C457BC6A4C7}"/>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B6DFE8B-1FF5-4751-8DCA-41AF4ED29D89}"/>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EE32BD1-C273-411F-A11F-D0684C38FC4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2F9F991-43C2-4473-8370-067566CFC7F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6AFB4E3-1625-4A84-AF2F-8266D8266C3F}"/>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421B8EE-4E53-4819-BD22-8CEAC939DAF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1CA5947-049B-4972-A5C3-56BD6ADD4F8F}"/>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5859B07-8F63-460A-A9A8-B71D8C3E053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F3F7F94-6708-4A39-8AF4-8F770B85B88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B87A61D-C587-4095-89B5-2505F273AE8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06880D71-6F2B-4E94-94A0-45631306E816}"/>
            </a:ext>
          </a:extLst>
        </xdr:cNvPr>
        <xdr:cNvCxnSpPr/>
      </xdr:nvCxnSpPr>
      <xdr:spPr>
        <a:xfrm flipV="1">
          <a:off x="13027660" y="5211868"/>
          <a:ext cx="1269" cy="12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E64A0D6F-45E8-4818-9B54-7EDCC29D97B0}"/>
            </a:ext>
          </a:extLst>
        </xdr:cNvPr>
        <xdr:cNvSpPr txBox="1"/>
      </xdr:nvSpPr>
      <xdr:spPr>
        <a:xfrm>
          <a:off x="13080365" y="64302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6156F036-1C0F-4D54-A782-D94547FFA5D4}"/>
            </a:ext>
          </a:extLst>
        </xdr:cNvPr>
        <xdr:cNvCxnSpPr/>
      </xdr:nvCxnSpPr>
      <xdr:spPr>
        <a:xfrm>
          <a:off x="12963525" y="6426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85C7C33-FC2D-46FF-9D92-B2770E619DA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158EEB0-8F28-4069-B2DD-F8864CA8BC3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32" name="債務償還比率平均値テキスト">
          <a:extLst>
            <a:ext uri="{FF2B5EF4-FFF2-40B4-BE49-F238E27FC236}">
              <a16:creationId xmlns:a16="http://schemas.microsoft.com/office/drawing/2014/main" id="{E1B5CADF-B6A0-4D5B-A438-9B6A8D0A2993}"/>
            </a:ext>
          </a:extLst>
        </xdr:cNvPr>
        <xdr:cNvSpPr txBox="1"/>
      </xdr:nvSpPr>
      <xdr:spPr>
        <a:xfrm>
          <a:off x="13080365" y="5675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917407F4-A241-4363-8CA1-90D41FDF3839}"/>
            </a:ext>
          </a:extLst>
        </xdr:cNvPr>
        <xdr:cNvSpPr/>
      </xdr:nvSpPr>
      <xdr:spPr>
        <a:xfrm>
          <a:off x="13001625" y="5820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79DAD69D-04AF-454C-A2A0-EA0B30AF54F9}"/>
            </a:ext>
          </a:extLst>
        </xdr:cNvPr>
        <xdr:cNvSpPr/>
      </xdr:nvSpPr>
      <xdr:spPr>
        <a:xfrm>
          <a:off x="12359005" y="5764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5" name="フローチャート: 判断 134">
          <a:extLst>
            <a:ext uri="{FF2B5EF4-FFF2-40B4-BE49-F238E27FC236}">
              <a16:creationId xmlns:a16="http://schemas.microsoft.com/office/drawing/2014/main" id="{644C30BB-C584-444C-A4BC-B14693ACD3CF}"/>
            </a:ext>
          </a:extLst>
        </xdr:cNvPr>
        <xdr:cNvSpPr/>
      </xdr:nvSpPr>
      <xdr:spPr>
        <a:xfrm>
          <a:off x="11688445" y="5937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6" name="フローチャート: 判断 135">
          <a:extLst>
            <a:ext uri="{FF2B5EF4-FFF2-40B4-BE49-F238E27FC236}">
              <a16:creationId xmlns:a16="http://schemas.microsoft.com/office/drawing/2014/main" id="{66B4D340-1BFA-4607-82E8-CF4E01A6802D}"/>
            </a:ext>
          </a:extLst>
        </xdr:cNvPr>
        <xdr:cNvSpPr/>
      </xdr:nvSpPr>
      <xdr:spPr>
        <a:xfrm>
          <a:off x="11017885" y="599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7" name="フローチャート: 判断 136">
          <a:extLst>
            <a:ext uri="{FF2B5EF4-FFF2-40B4-BE49-F238E27FC236}">
              <a16:creationId xmlns:a16="http://schemas.microsoft.com/office/drawing/2014/main" id="{70728E6E-D343-449D-9B64-BDB8A8CA38D9}"/>
            </a:ext>
          </a:extLst>
        </xdr:cNvPr>
        <xdr:cNvSpPr/>
      </xdr:nvSpPr>
      <xdr:spPr>
        <a:xfrm>
          <a:off x="10347325" y="596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CEA70EF-9378-4B22-9944-2B3C396C461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30263E6-6ECD-4E99-8FCE-E5AD8FC1628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F63F727-51BA-45E4-934E-A5008F12943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3FBA899-374B-4C10-94F7-CCEC6395B90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D4828BC-F400-46FB-8D64-02F713810E0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88505</xdr:rowOff>
    </xdr:from>
    <xdr:to>
      <xdr:col>76</xdr:col>
      <xdr:colOff>73025</xdr:colOff>
      <xdr:row>31</xdr:row>
      <xdr:rowOff>18655</xdr:rowOff>
    </xdr:to>
    <xdr:sp macro="" textlink="">
      <xdr:nvSpPr>
        <xdr:cNvPr id="143" name="楕円 142">
          <a:extLst>
            <a:ext uri="{FF2B5EF4-FFF2-40B4-BE49-F238E27FC236}">
              <a16:creationId xmlns:a16="http://schemas.microsoft.com/office/drawing/2014/main" id="{D85FB905-035C-4CB4-B9E8-D7D6D970D1E9}"/>
            </a:ext>
          </a:extLst>
        </xdr:cNvPr>
        <xdr:cNvSpPr/>
      </xdr:nvSpPr>
      <xdr:spPr>
        <a:xfrm>
          <a:off x="13001625" y="5887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66932</xdr:rowOff>
    </xdr:from>
    <xdr:ext cx="469744" cy="259045"/>
    <xdr:sp macro="" textlink="">
      <xdr:nvSpPr>
        <xdr:cNvPr id="144" name="債務償還比率該当値テキスト">
          <a:extLst>
            <a:ext uri="{FF2B5EF4-FFF2-40B4-BE49-F238E27FC236}">
              <a16:creationId xmlns:a16="http://schemas.microsoft.com/office/drawing/2014/main" id="{D93959C1-C1C6-4BB9-8EFD-56BA50A37557}"/>
            </a:ext>
          </a:extLst>
        </xdr:cNvPr>
        <xdr:cNvSpPr txBox="1"/>
      </xdr:nvSpPr>
      <xdr:spPr>
        <a:xfrm>
          <a:off x="13080365" y="5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59239</xdr:rowOff>
    </xdr:from>
    <xdr:to>
      <xdr:col>72</xdr:col>
      <xdr:colOff>123825</xdr:colOff>
      <xdr:row>30</xdr:row>
      <xdr:rowOff>160839</xdr:rowOff>
    </xdr:to>
    <xdr:sp macro="" textlink="">
      <xdr:nvSpPr>
        <xdr:cNvPr id="145" name="楕円 144">
          <a:extLst>
            <a:ext uri="{FF2B5EF4-FFF2-40B4-BE49-F238E27FC236}">
              <a16:creationId xmlns:a16="http://schemas.microsoft.com/office/drawing/2014/main" id="{AC098A46-2FDB-48C9-ABFD-B030425237D8}"/>
            </a:ext>
          </a:extLst>
        </xdr:cNvPr>
        <xdr:cNvSpPr/>
      </xdr:nvSpPr>
      <xdr:spPr>
        <a:xfrm>
          <a:off x="12359005" y="585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110039</xdr:rowOff>
    </xdr:from>
    <xdr:to>
      <xdr:col>76</xdr:col>
      <xdr:colOff>22225</xdr:colOff>
      <xdr:row>30</xdr:row>
      <xdr:rowOff>139305</xdr:rowOff>
    </xdr:to>
    <xdr:cxnSp macro="">
      <xdr:nvCxnSpPr>
        <xdr:cNvPr id="146" name="直線コネクタ 145">
          <a:extLst>
            <a:ext uri="{FF2B5EF4-FFF2-40B4-BE49-F238E27FC236}">
              <a16:creationId xmlns:a16="http://schemas.microsoft.com/office/drawing/2014/main" id="{772A9CDF-4BF2-45CD-AD84-F7B66E470FD3}"/>
            </a:ext>
          </a:extLst>
        </xdr:cNvPr>
        <xdr:cNvCxnSpPr/>
      </xdr:nvCxnSpPr>
      <xdr:spPr>
        <a:xfrm>
          <a:off x="12409805" y="5908859"/>
          <a:ext cx="619760" cy="2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77012</xdr:rowOff>
    </xdr:from>
    <xdr:to>
      <xdr:col>68</xdr:col>
      <xdr:colOff>123825</xdr:colOff>
      <xdr:row>33</xdr:row>
      <xdr:rowOff>7162</xdr:rowOff>
    </xdr:to>
    <xdr:sp macro="" textlink="">
      <xdr:nvSpPr>
        <xdr:cNvPr id="147" name="楕円 146">
          <a:extLst>
            <a:ext uri="{FF2B5EF4-FFF2-40B4-BE49-F238E27FC236}">
              <a16:creationId xmlns:a16="http://schemas.microsoft.com/office/drawing/2014/main" id="{930BF8BC-081D-429F-B5AE-091BF551377F}"/>
            </a:ext>
          </a:extLst>
        </xdr:cNvPr>
        <xdr:cNvSpPr/>
      </xdr:nvSpPr>
      <xdr:spPr>
        <a:xfrm>
          <a:off x="11688445" y="6211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110039</xdr:rowOff>
    </xdr:from>
    <xdr:to>
      <xdr:col>72</xdr:col>
      <xdr:colOff>73025</xdr:colOff>
      <xdr:row>32</xdr:row>
      <xdr:rowOff>127812</xdr:rowOff>
    </xdr:to>
    <xdr:cxnSp macro="">
      <xdr:nvCxnSpPr>
        <xdr:cNvPr id="148" name="直線コネクタ 147">
          <a:extLst>
            <a:ext uri="{FF2B5EF4-FFF2-40B4-BE49-F238E27FC236}">
              <a16:creationId xmlns:a16="http://schemas.microsoft.com/office/drawing/2014/main" id="{CC006860-4F12-46E2-8356-65075C173BDE}"/>
            </a:ext>
          </a:extLst>
        </xdr:cNvPr>
        <xdr:cNvCxnSpPr/>
      </xdr:nvCxnSpPr>
      <xdr:spPr>
        <a:xfrm flipV="1">
          <a:off x="11739245" y="5908859"/>
          <a:ext cx="670560" cy="3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35511</xdr:rowOff>
    </xdr:from>
    <xdr:to>
      <xdr:col>64</xdr:col>
      <xdr:colOff>123825</xdr:colOff>
      <xdr:row>32</xdr:row>
      <xdr:rowOff>137111</xdr:rowOff>
    </xdr:to>
    <xdr:sp macro="" textlink="">
      <xdr:nvSpPr>
        <xdr:cNvPr id="149" name="楕円 148">
          <a:extLst>
            <a:ext uri="{FF2B5EF4-FFF2-40B4-BE49-F238E27FC236}">
              <a16:creationId xmlns:a16="http://schemas.microsoft.com/office/drawing/2014/main" id="{5F084636-5EBA-4D3C-B135-79AD2EF79559}"/>
            </a:ext>
          </a:extLst>
        </xdr:cNvPr>
        <xdr:cNvSpPr/>
      </xdr:nvSpPr>
      <xdr:spPr>
        <a:xfrm>
          <a:off x="11017885" y="61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86311</xdr:rowOff>
    </xdr:from>
    <xdr:to>
      <xdr:col>68</xdr:col>
      <xdr:colOff>73025</xdr:colOff>
      <xdr:row>32</xdr:row>
      <xdr:rowOff>127812</xdr:rowOff>
    </xdr:to>
    <xdr:cxnSp macro="">
      <xdr:nvCxnSpPr>
        <xdr:cNvPr id="150" name="直線コネクタ 149">
          <a:extLst>
            <a:ext uri="{FF2B5EF4-FFF2-40B4-BE49-F238E27FC236}">
              <a16:creationId xmlns:a16="http://schemas.microsoft.com/office/drawing/2014/main" id="{A9D733A6-A36E-48C1-844C-0784531DD8DE}"/>
            </a:ext>
          </a:extLst>
        </xdr:cNvPr>
        <xdr:cNvCxnSpPr/>
      </xdr:nvCxnSpPr>
      <xdr:spPr>
        <a:xfrm>
          <a:off x="11068685" y="6220411"/>
          <a:ext cx="67056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54702</xdr:rowOff>
    </xdr:from>
    <xdr:to>
      <xdr:col>60</xdr:col>
      <xdr:colOff>123825</xdr:colOff>
      <xdr:row>32</xdr:row>
      <xdr:rowOff>156302</xdr:rowOff>
    </xdr:to>
    <xdr:sp macro="" textlink="">
      <xdr:nvSpPr>
        <xdr:cNvPr id="151" name="楕円 150">
          <a:extLst>
            <a:ext uri="{FF2B5EF4-FFF2-40B4-BE49-F238E27FC236}">
              <a16:creationId xmlns:a16="http://schemas.microsoft.com/office/drawing/2014/main" id="{EA6C9E5B-6963-4258-9D57-D522A11435A1}"/>
            </a:ext>
          </a:extLst>
        </xdr:cNvPr>
        <xdr:cNvSpPr/>
      </xdr:nvSpPr>
      <xdr:spPr>
        <a:xfrm>
          <a:off x="10347325" y="61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86311</xdr:rowOff>
    </xdr:from>
    <xdr:to>
      <xdr:col>64</xdr:col>
      <xdr:colOff>73025</xdr:colOff>
      <xdr:row>32</xdr:row>
      <xdr:rowOff>105502</xdr:rowOff>
    </xdr:to>
    <xdr:cxnSp macro="">
      <xdr:nvCxnSpPr>
        <xdr:cNvPr id="152" name="直線コネクタ 151">
          <a:extLst>
            <a:ext uri="{FF2B5EF4-FFF2-40B4-BE49-F238E27FC236}">
              <a16:creationId xmlns:a16="http://schemas.microsoft.com/office/drawing/2014/main" id="{337F47D2-6572-4421-B004-92CC97830955}"/>
            </a:ext>
          </a:extLst>
        </xdr:cNvPr>
        <xdr:cNvCxnSpPr/>
      </xdr:nvCxnSpPr>
      <xdr:spPr>
        <a:xfrm flipV="1">
          <a:off x="10398125" y="6220411"/>
          <a:ext cx="67056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53" name="n_1aveValue債務償還比率">
          <a:extLst>
            <a:ext uri="{FF2B5EF4-FFF2-40B4-BE49-F238E27FC236}">
              <a16:creationId xmlns:a16="http://schemas.microsoft.com/office/drawing/2014/main" id="{A9E82D4B-F395-404B-8675-F28E37605971}"/>
            </a:ext>
          </a:extLst>
        </xdr:cNvPr>
        <xdr:cNvSpPr txBox="1"/>
      </xdr:nvSpPr>
      <xdr:spPr>
        <a:xfrm>
          <a:off x="12185092" y="55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4" name="n_2aveValue債務償還比率">
          <a:extLst>
            <a:ext uri="{FF2B5EF4-FFF2-40B4-BE49-F238E27FC236}">
              <a16:creationId xmlns:a16="http://schemas.microsoft.com/office/drawing/2014/main" id="{74BF6BC1-50A0-4EEE-9F9F-2AF50FDD7A0D}"/>
            </a:ext>
          </a:extLst>
        </xdr:cNvPr>
        <xdr:cNvSpPr txBox="1"/>
      </xdr:nvSpPr>
      <xdr:spPr>
        <a:xfrm>
          <a:off x="11527232" y="571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5" name="n_3aveValue債務償還比率">
          <a:extLst>
            <a:ext uri="{FF2B5EF4-FFF2-40B4-BE49-F238E27FC236}">
              <a16:creationId xmlns:a16="http://schemas.microsoft.com/office/drawing/2014/main" id="{6AD191C4-6342-4352-9082-D68531AF1B5F}"/>
            </a:ext>
          </a:extLst>
        </xdr:cNvPr>
        <xdr:cNvSpPr txBox="1"/>
      </xdr:nvSpPr>
      <xdr:spPr>
        <a:xfrm>
          <a:off x="10856672" y="57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56" name="n_4aveValue債務償還比率">
          <a:extLst>
            <a:ext uri="{FF2B5EF4-FFF2-40B4-BE49-F238E27FC236}">
              <a16:creationId xmlns:a16="http://schemas.microsoft.com/office/drawing/2014/main" id="{53446B31-FCD6-4A29-9F7F-A7BE626D9A11}"/>
            </a:ext>
          </a:extLst>
        </xdr:cNvPr>
        <xdr:cNvSpPr txBox="1"/>
      </xdr:nvSpPr>
      <xdr:spPr>
        <a:xfrm>
          <a:off x="10186112" y="575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151966</xdr:rowOff>
    </xdr:from>
    <xdr:ext cx="469744" cy="259045"/>
    <xdr:sp macro="" textlink="">
      <xdr:nvSpPr>
        <xdr:cNvPr id="157" name="n_1mainValue債務償還比率">
          <a:extLst>
            <a:ext uri="{FF2B5EF4-FFF2-40B4-BE49-F238E27FC236}">
              <a16:creationId xmlns:a16="http://schemas.microsoft.com/office/drawing/2014/main" id="{D61DB45D-2C4D-4AB2-A72C-C97775B4BEC2}"/>
            </a:ext>
          </a:extLst>
        </xdr:cNvPr>
        <xdr:cNvSpPr txBox="1"/>
      </xdr:nvSpPr>
      <xdr:spPr>
        <a:xfrm>
          <a:off x="12185092" y="595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169739</xdr:rowOff>
    </xdr:from>
    <xdr:ext cx="469744" cy="259045"/>
    <xdr:sp macro="" textlink="">
      <xdr:nvSpPr>
        <xdr:cNvPr id="158" name="n_2mainValue債務償還比率">
          <a:extLst>
            <a:ext uri="{FF2B5EF4-FFF2-40B4-BE49-F238E27FC236}">
              <a16:creationId xmlns:a16="http://schemas.microsoft.com/office/drawing/2014/main" id="{1A0667BF-1562-4B13-8581-10EC3E8381EF}"/>
            </a:ext>
          </a:extLst>
        </xdr:cNvPr>
        <xdr:cNvSpPr txBox="1"/>
      </xdr:nvSpPr>
      <xdr:spPr>
        <a:xfrm>
          <a:off x="11527232" y="630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128238</xdr:rowOff>
    </xdr:from>
    <xdr:ext cx="469744" cy="259045"/>
    <xdr:sp macro="" textlink="">
      <xdr:nvSpPr>
        <xdr:cNvPr id="159" name="n_3mainValue債務償還比率">
          <a:extLst>
            <a:ext uri="{FF2B5EF4-FFF2-40B4-BE49-F238E27FC236}">
              <a16:creationId xmlns:a16="http://schemas.microsoft.com/office/drawing/2014/main" id="{8C1789F1-450E-4F81-98BC-331FED3F8501}"/>
            </a:ext>
          </a:extLst>
        </xdr:cNvPr>
        <xdr:cNvSpPr txBox="1"/>
      </xdr:nvSpPr>
      <xdr:spPr>
        <a:xfrm>
          <a:off x="10856672" y="62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147429</xdr:rowOff>
    </xdr:from>
    <xdr:ext cx="469744" cy="259045"/>
    <xdr:sp macro="" textlink="">
      <xdr:nvSpPr>
        <xdr:cNvPr id="160" name="n_4mainValue債務償還比率">
          <a:extLst>
            <a:ext uri="{FF2B5EF4-FFF2-40B4-BE49-F238E27FC236}">
              <a16:creationId xmlns:a16="http://schemas.microsoft.com/office/drawing/2014/main" id="{7CDA7275-F877-4395-8917-51696208CF20}"/>
            </a:ext>
          </a:extLst>
        </xdr:cNvPr>
        <xdr:cNvSpPr txBox="1"/>
      </xdr:nvSpPr>
      <xdr:spPr>
        <a:xfrm>
          <a:off x="10186112" y="628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89A1263-B20F-461A-93C9-CE06A723C8A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8303CD6-569F-435E-82F3-77D842EBDB7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E44E3C5-CBB3-41BF-A1E7-CD7F2262811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4C0044B-0C1B-4A05-9B0B-C9571E5D170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64528B6-9D37-457C-B5F3-CAA5785E15F5}"/>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2F5B90A-BD63-4BF4-8452-E95C251B71F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DD29A8-2DBF-4E38-981B-3FE3EC13E8D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99F3EA-BA58-45C6-9828-2FB4B85581C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451CA3-A218-4C8E-9473-2CD1C4BF4EE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46EDC4-C45C-4523-BA12-26DEBA3D68C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F8BFB2-872D-4C3E-B07B-0880D1030BE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28B2BB-DAEC-49E3-80F4-C3AEC40EE3B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24100F-D672-4E59-B763-187B094D92B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B75100-F85E-41FF-91FE-4BB6D2067CD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D9AA89-4828-4ACE-B54E-26328AFD105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5EB579-9FE6-4C29-8749-CBDCE98706A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45,226
45,010
212.21
24,985,416
24,201,212
738,644
11,981,111
21,133,949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B827CB-CB92-4B9F-B96A-28E422337D5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94C817-DF11-47CF-A643-3BE7708F19E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66E39D-BFBF-44EF-BD0E-658F65BD836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30D1E5-8D5C-4105-9432-127A5A1A8DE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689C3-59D1-48F5-86E6-C362533A44E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EC1856-5FAE-42FE-8067-14908AF35DD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56105C-A264-4425-9BF4-785D77CBC55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BC5B5A-4B22-44C5-A44B-749F5F49156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825AE4-364B-4626-BB92-4C7F070607B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6C0DF8-3D94-4DA8-8CE6-B0A3AEC33A1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5A8CA9-2E0F-4D72-A858-A5AB857CB42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25E288-86CE-4C21-B22A-4DC4F95F55C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0A15E9-30FB-4CBE-8270-13848D30586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E14963-21E8-48FA-9F3E-832D352E276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D4ED3C-C783-4A59-932D-DF22140C673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514170-FA75-4AA3-B176-B9D1A9F0ECC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6A5084-5DCB-4443-81D4-BC819EF892F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8260CE-4928-44F9-8F17-CAACF9EDCFB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6DCCEB-1D41-4F67-9AA0-C75FA690D58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D65388-7F9F-4458-86A7-8499B94220B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65A2F6-1121-4352-BBD9-B10EFD0FCC9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CAAB54-7854-4C6C-8ADD-4E1261F4767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4B8108-FDDA-4AA3-A297-4EC6AC38B29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07BEB2-3B9F-4CA3-911B-AA33AC7706D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F71600-E56D-48E1-B0FF-BA300BA2303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03C383-C65D-4177-9D1B-B4118EDE5D4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BB8CF2-FF6D-47A2-853A-B6FC591C587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01F19E-FC10-4C38-AD42-8659176359D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848E76-723B-4B78-BAB9-B0CBB064A67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40D80BB-5410-4F30-B0D7-F7CA57C9367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CCFE56-F971-4E96-B5F6-4585642192C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54B8D9-2EC4-4D61-B840-A1E29981444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F7044E-E6C1-480D-BD44-AF9EB94DC99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B623837-0843-4AFC-AAD5-05763868CB2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47FC2A-F20D-4F6D-A205-43A2E89F385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8A9F97C-B672-495C-9EAF-7BE0FD6D728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8E114E-BA60-4296-9C52-21BCA1EB15A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578ECDB-E55F-42DD-B315-23B6109C822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22E2437-BF89-4C5B-9C6B-636E6482659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1E12BE-8106-47AD-8797-E1795BB6AD1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2A53272-B7FD-4404-AF66-A72A9E13137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2FBB44-9132-4C42-88D1-86C15E76397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3EE9BC4-193F-42F7-B192-EBC7BC9516B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2750ECA-76D8-4256-A40A-3E9F3F69954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DF4E44-6B6F-4E03-9B92-C11629B4329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825E61E8-7FA5-44F1-8B87-E1E24C4BE422}"/>
            </a:ext>
          </a:extLst>
        </xdr:cNvPr>
        <xdr:cNvCxnSpPr/>
      </xdr:nvCxnSpPr>
      <xdr:spPr>
        <a:xfrm flipV="1">
          <a:off x="4086225" y="584263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B0263BB-B3E6-4953-8A51-12E71DD7F1AF}"/>
            </a:ext>
          </a:extLst>
        </xdr:cNvPr>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937CDCE7-917D-40A7-9CF2-B02F89B17320}"/>
            </a:ext>
          </a:extLst>
        </xdr:cNvPr>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14092ACE-FC48-400C-980B-D37123F5C0EE}"/>
            </a:ext>
          </a:extLst>
        </xdr:cNvPr>
        <xdr:cNvSpPr txBox="1"/>
      </xdr:nvSpPr>
      <xdr:spPr>
        <a:xfrm>
          <a:off x="412496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923FD17D-8253-474E-8D22-40B33FF97444}"/>
            </a:ext>
          </a:extLst>
        </xdr:cNvPr>
        <xdr:cNvCxnSpPr/>
      </xdr:nvCxnSpPr>
      <xdr:spPr>
        <a:xfrm>
          <a:off x="4020820" y="5842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id="{8D57DFDF-64C8-469F-A747-7AFAB9DB8E95}"/>
            </a:ext>
          </a:extLst>
        </xdr:cNvPr>
        <xdr:cNvSpPr txBox="1"/>
      </xdr:nvSpPr>
      <xdr:spPr>
        <a:xfrm>
          <a:off x="412496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D5200D42-390E-4D93-A603-73B5EBB434F8}"/>
            </a:ext>
          </a:extLst>
        </xdr:cNvPr>
        <xdr:cNvSpPr/>
      </xdr:nvSpPr>
      <xdr:spPr>
        <a:xfrm>
          <a:off x="403606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CE3CC8B2-0A3B-4F8B-9103-3A44A86EF4B0}"/>
            </a:ext>
          </a:extLst>
        </xdr:cNvPr>
        <xdr:cNvSpPr/>
      </xdr:nvSpPr>
      <xdr:spPr>
        <a:xfrm>
          <a:off x="3312160" y="6355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2C7F291A-0C0B-41D2-8CCD-AC777CF2B943}"/>
            </a:ext>
          </a:extLst>
        </xdr:cNvPr>
        <xdr:cNvSpPr/>
      </xdr:nvSpPr>
      <xdr:spPr>
        <a:xfrm>
          <a:off x="251460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65012344-EC59-427D-860F-2C981DAC9B77}"/>
            </a:ext>
          </a:extLst>
        </xdr:cNvPr>
        <xdr:cNvSpPr/>
      </xdr:nvSpPr>
      <xdr:spPr>
        <a:xfrm>
          <a:off x="17399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F1525FEC-9CE3-4A65-98AE-90CF5454A3F5}"/>
            </a:ext>
          </a:extLst>
        </xdr:cNvPr>
        <xdr:cNvSpPr/>
      </xdr:nvSpPr>
      <xdr:spPr>
        <a:xfrm>
          <a:off x="965200" y="623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850A9C-3C36-4BDF-8BB8-3C257706954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C34C44-019C-420B-BA21-C2A038F68C2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152A76-7E33-492A-9E78-BDC927418F5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9D8EE7-8BBE-4F06-97DF-B3302B81ED9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D62A83-0C39-4B74-B2DC-4F663E81C6E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3" name="楕円 72">
          <a:extLst>
            <a:ext uri="{FF2B5EF4-FFF2-40B4-BE49-F238E27FC236}">
              <a16:creationId xmlns:a16="http://schemas.microsoft.com/office/drawing/2014/main" id="{27991169-FCD6-4727-9CA4-CA97D58C7486}"/>
            </a:ext>
          </a:extLst>
        </xdr:cNvPr>
        <xdr:cNvSpPr/>
      </xdr:nvSpPr>
      <xdr:spPr>
        <a:xfrm>
          <a:off x="4036060" y="645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62882</xdr:rowOff>
    </xdr:from>
    <xdr:ext cx="405111" cy="259045"/>
    <xdr:sp macro="" textlink="">
      <xdr:nvSpPr>
        <xdr:cNvPr id="74" name="【道路】&#10;有形固定資産減価償却率該当値テキスト">
          <a:extLst>
            <a:ext uri="{FF2B5EF4-FFF2-40B4-BE49-F238E27FC236}">
              <a16:creationId xmlns:a16="http://schemas.microsoft.com/office/drawing/2014/main" id="{F5088F00-1303-4A19-96C8-A3A738894FE0}"/>
            </a:ext>
          </a:extLst>
        </xdr:cNvPr>
        <xdr:cNvSpPr txBox="1"/>
      </xdr:nvSpPr>
      <xdr:spPr>
        <a:xfrm>
          <a:off x="4124960"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5430EC71-4BDB-466C-AD24-E4E035FAF692}"/>
            </a:ext>
          </a:extLst>
        </xdr:cNvPr>
        <xdr:cNvSpPr/>
      </xdr:nvSpPr>
      <xdr:spPr>
        <a:xfrm>
          <a:off x="3312160" y="642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135255</xdr:rowOff>
    </xdr:to>
    <xdr:cxnSp macro="">
      <xdr:nvCxnSpPr>
        <xdr:cNvPr id="76" name="直線コネクタ 75">
          <a:extLst>
            <a:ext uri="{FF2B5EF4-FFF2-40B4-BE49-F238E27FC236}">
              <a16:creationId xmlns:a16="http://schemas.microsoft.com/office/drawing/2014/main" id="{ECF0EA60-6D91-4D05-A268-85EF1AF35193}"/>
            </a:ext>
          </a:extLst>
        </xdr:cNvPr>
        <xdr:cNvCxnSpPr/>
      </xdr:nvCxnSpPr>
      <xdr:spPr>
        <a:xfrm>
          <a:off x="3355340" y="647319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a:extLst>
            <a:ext uri="{FF2B5EF4-FFF2-40B4-BE49-F238E27FC236}">
              <a16:creationId xmlns:a16="http://schemas.microsoft.com/office/drawing/2014/main" id="{BB5705EF-9259-4F32-B068-D3F8765C47AA}"/>
            </a:ext>
          </a:extLst>
        </xdr:cNvPr>
        <xdr:cNvSpPr/>
      </xdr:nvSpPr>
      <xdr:spPr>
        <a:xfrm>
          <a:off x="25146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102870</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0A329195-8740-4B55-A9EE-DAF9D490CB47}"/>
            </a:ext>
          </a:extLst>
        </xdr:cNvPr>
        <xdr:cNvCxnSpPr/>
      </xdr:nvCxnSpPr>
      <xdr:spPr>
        <a:xfrm flipV="1">
          <a:off x="2565400" y="647319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79" name="楕円 78">
          <a:extLst>
            <a:ext uri="{FF2B5EF4-FFF2-40B4-BE49-F238E27FC236}">
              <a16:creationId xmlns:a16="http://schemas.microsoft.com/office/drawing/2014/main" id="{2AD4D953-2398-4239-BB89-2920537BB293}"/>
            </a:ext>
          </a:extLst>
        </xdr:cNvPr>
        <xdr:cNvSpPr/>
      </xdr:nvSpPr>
      <xdr:spPr>
        <a:xfrm>
          <a:off x="17399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85725</xdr:rowOff>
    </xdr:from>
    <xdr:to>
      <xdr:col>15</xdr:col>
      <xdr:colOff>50800</xdr:colOff>
      <xdr:row>38</xdr:row>
      <xdr:rowOff>116205</xdr:rowOff>
    </xdr:to>
    <xdr:cxnSp macro="">
      <xdr:nvCxnSpPr>
        <xdr:cNvPr id="80" name="直線コネクタ 79">
          <a:extLst>
            <a:ext uri="{FF2B5EF4-FFF2-40B4-BE49-F238E27FC236}">
              <a16:creationId xmlns:a16="http://schemas.microsoft.com/office/drawing/2014/main" id="{9103725A-17C8-4361-9E74-83E95FFC77F3}"/>
            </a:ext>
          </a:extLst>
        </xdr:cNvPr>
        <xdr:cNvCxnSpPr/>
      </xdr:nvCxnSpPr>
      <xdr:spPr>
        <a:xfrm>
          <a:off x="1790700" y="645604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xdr:rowOff>
    </xdr:from>
    <xdr:to>
      <xdr:col>6</xdr:col>
      <xdr:colOff>38100</xdr:colOff>
      <xdr:row>38</xdr:row>
      <xdr:rowOff>106045</xdr:rowOff>
    </xdr:to>
    <xdr:sp macro="" textlink="">
      <xdr:nvSpPr>
        <xdr:cNvPr id="81" name="楕円 80">
          <a:extLst>
            <a:ext uri="{FF2B5EF4-FFF2-40B4-BE49-F238E27FC236}">
              <a16:creationId xmlns:a16="http://schemas.microsoft.com/office/drawing/2014/main" id="{2A730D0E-5D1C-429D-A4A3-7F79CF4339FB}"/>
            </a:ext>
          </a:extLst>
        </xdr:cNvPr>
        <xdr:cNvSpPr/>
      </xdr:nvSpPr>
      <xdr:spPr>
        <a:xfrm>
          <a:off x="965200" y="637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55245</xdr:rowOff>
    </xdr:from>
    <xdr:to>
      <xdr:col>10</xdr:col>
      <xdr:colOff>114300</xdr:colOff>
      <xdr:row>38</xdr:row>
      <xdr:rowOff>85725</xdr:rowOff>
    </xdr:to>
    <xdr:cxnSp macro="">
      <xdr:nvCxnSpPr>
        <xdr:cNvPr id="82" name="直線コネクタ 81">
          <a:extLst>
            <a:ext uri="{FF2B5EF4-FFF2-40B4-BE49-F238E27FC236}">
              <a16:creationId xmlns:a16="http://schemas.microsoft.com/office/drawing/2014/main" id="{00A830E1-EEC1-4E00-80B6-51AFA5CCA8A9}"/>
            </a:ext>
          </a:extLst>
        </xdr:cNvPr>
        <xdr:cNvCxnSpPr/>
      </xdr:nvCxnSpPr>
      <xdr:spPr>
        <a:xfrm>
          <a:off x="1008380" y="642556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6371DFC5-2521-47AD-9412-C4E1E268009B}"/>
            </a:ext>
          </a:extLst>
        </xdr:cNvPr>
        <xdr:cNvSpPr txBox="1"/>
      </xdr:nvSpPr>
      <xdr:spPr>
        <a:xfrm>
          <a:off x="317056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3DB7586F-24A4-4CE2-9E14-01285CAB31B9}"/>
            </a:ext>
          </a:extLst>
        </xdr:cNvPr>
        <xdr:cNvSpPr txBox="1"/>
      </xdr:nvSpPr>
      <xdr:spPr>
        <a:xfrm>
          <a:off x="238570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5262C039-16BA-4325-9994-F84CD2A80F31}"/>
            </a:ext>
          </a:extLst>
        </xdr:cNvPr>
        <xdr:cNvSpPr txBox="1"/>
      </xdr:nvSpPr>
      <xdr:spPr>
        <a:xfrm>
          <a:off x="16110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id="{BB95263E-CDF8-4393-98E3-D8774FEFB3FE}"/>
            </a:ext>
          </a:extLst>
        </xdr:cNvPr>
        <xdr:cNvSpPr txBox="1"/>
      </xdr:nvSpPr>
      <xdr:spPr>
        <a:xfrm>
          <a:off x="8363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01C8EBC1-0C79-461D-8582-AF3D1F4D88CD}"/>
            </a:ext>
          </a:extLst>
        </xdr:cNvPr>
        <xdr:cNvSpPr txBox="1"/>
      </xdr:nvSpPr>
      <xdr:spPr>
        <a:xfrm>
          <a:off x="317056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道路】&#10;有形固定資産減価償却率">
          <a:extLst>
            <a:ext uri="{FF2B5EF4-FFF2-40B4-BE49-F238E27FC236}">
              <a16:creationId xmlns:a16="http://schemas.microsoft.com/office/drawing/2014/main" id="{8F625AEC-19D4-4E22-96AB-60F178135D87}"/>
            </a:ext>
          </a:extLst>
        </xdr:cNvPr>
        <xdr:cNvSpPr txBox="1"/>
      </xdr:nvSpPr>
      <xdr:spPr>
        <a:xfrm>
          <a:off x="238570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9" name="n_3mainValue【道路】&#10;有形固定資産減価償却率">
          <a:extLst>
            <a:ext uri="{FF2B5EF4-FFF2-40B4-BE49-F238E27FC236}">
              <a16:creationId xmlns:a16="http://schemas.microsoft.com/office/drawing/2014/main" id="{D3013242-093E-4498-AFCD-0A1BE54A8CAC}"/>
            </a:ext>
          </a:extLst>
        </xdr:cNvPr>
        <xdr:cNvSpPr txBox="1"/>
      </xdr:nvSpPr>
      <xdr:spPr>
        <a:xfrm>
          <a:off x="161100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97172</xdr:rowOff>
    </xdr:from>
    <xdr:ext cx="405111" cy="259045"/>
    <xdr:sp macro="" textlink="">
      <xdr:nvSpPr>
        <xdr:cNvPr id="90" name="n_4mainValue【道路】&#10;有形固定資産減価償却率">
          <a:extLst>
            <a:ext uri="{FF2B5EF4-FFF2-40B4-BE49-F238E27FC236}">
              <a16:creationId xmlns:a16="http://schemas.microsoft.com/office/drawing/2014/main" id="{330EF3C9-FD7F-498B-B9C4-EF678B27967B}"/>
            </a:ext>
          </a:extLst>
        </xdr:cNvPr>
        <xdr:cNvSpPr txBox="1"/>
      </xdr:nvSpPr>
      <xdr:spPr>
        <a:xfrm>
          <a:off x="83630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EBCE9D-CE1E-449A-A35F-231B06FD022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CF20C0-61A4-496B-B3F7-FAA40A29DE8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CA9EF5E-D694-4A3E-92F5-EE7B502D1E6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A193471-2E65-4509-B348-E27D7908DEE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2908DF3-8BA1-4F29-AD07-94E00FF64E6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AFDD793-88E6-470D-A1BB-980D66F64F0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9D74714-B5F4-4FFA-9309-7B28CF4D04D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7F14229-7784-4725-96DC-D0B927D8396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444F5C-6E49-4491-A3E8-B60B1E5CA3F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04E05E8-239B-4A47-A77E-39FF3F02705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0FCCAAF-CEC4-49F9-899D-ECF72B55085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32CC5B1-6967-4920-9BB1-238F22E7351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7911D7C-E9C8-465D-BEA6-95FB38434BC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3CF614A-D748-458C-A470-B1546D6A32F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6509478-B68F-486C-B784-0AF0FF3E7B0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016DB49-A4E3-4C24-B5D4-2E7A728AF06B}"/>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023DF6F-8169-4397-B2DB-0D00F7E50CF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C67D376-48A8-442E-B49C-8F648FF3565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B0A09B5-6879-424A-9B1F-B9C72AC15DA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E58CD23-3710-4CC3-BBB3-3E81F3D9E22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545339B-E39C-476D-ABB4-75E907409F2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5B00FB-33AB-4462-B9ED-E0227970865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C16B7C8-2DC2-4FE6-BC09-0216CE9A854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D77C793C-463A-49C8-84F9-791C002C48B6}"/>
            </a:ext>
          </a:extLst>
        </xdr:cNvPr>
        <xdr:cNvCxnSpPr/>
      </xdr:nvCxnSpPr>
      <xdr:spPr>
        <a:xfrm flipV="1">
          <a:off x="9219565" y="5519185"/>
          <a:ext cx="0" cy="14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53BF9074-7853-4736-BDC5-AE055132D448}"/>
            </a:ext>
          </a:extLst>
        </xdr:cNvPr>
        <xdr:cNvSpPr txBox="1"/>
      </xdr:nvSpPr>
      <xdr:spPr>
        <a:xfrm>
          <a:off x="9258300" y="69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DB4F40F0-C958-4757-A2E0-E86FF9851351}"/>
            </a:ext>
          </a:extLst>
        </xdr:cNvPr>
        <xdr:cNvCxnSpPr/>
      </xdr:nvCxnSpPr>
      <xdr:spPr>
        <a:xfrm>
          <a:off x="9154160" y="6985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41C47028-5DD8-46F3-A6D1-063B5B359905}"/>
            </a:ext>
          </a:extLst>
        </xdr:cNvPr>
        <xdr:cNvSpPr txBox="1"/>
      </xdr:nvSpPr>
      <xdr:spPr>
        <a:xfrm>
          <a:off x="9258300" y="52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999BD7C8-F1F1-41E2-9C64-F50F59E2E5EA}"/>
            </a:ext>
          </a:extLst>
        </xdr:cNvPr>
        <xdr:cNvCxnSpPr/>
      </xdr:nvCxnSpPr>
      <xdr:spPr>
        <a:xfrm>
          <a:off x="9154160" y="5519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a16="http://schemas.microsoft.com/office/drawing/2014/main" id="{2AD96234-E8BA-4A7E-9ADD-2D699C87CBAD}"/>
            </a:ext>
          </a:extLst>
        </xdr:cNvPr>
        <xdr:cNvSpPr txBox="1"/>
      </xdr:nvSpPr>
      <xdr:spPr>
        <a:xfrm>
          <a:off x="9258300" y="658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22F15AFB-C2C3-460B-8386-A08E2B678255}"/>
            </a:ext>
          </a:extLst>
        </xdr:cNvPr>
        <xdr:cNvSpPr/>
      </xdr:nvSpPr>
      <xdr:spPr>
        <a:xfrm>
          <a:off x="9192260" y="6733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945A9A20-5600-4712-84A9-7E14F19EC102}"/>
            </a:ext>
          </a:extLst>
        </xdr:cNvPr>
        <xdr:cNvSpPr/>
      </xdr:nvSpPr>
      <xdr:spPr>
        <a:xfrm>
          <a:off x="844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id="{0D9586DB-834B-44BA-99B0-961BEE962050}"/>
            </a:ext>
          </a:extLst>
        </xdr:cNvPr>
        <xdr:cNvSpPr/>
      </xdr:nvSpPr>
      <xdr:spPr>
        <a:xfrm>
          <a:off x="7670800" y="6705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id="{8A0BDCEB-DAFF-4784-B541-818592B7F2FA}"/>
            </a:ext>
          </a:extLst>
        </xdr:cNvPr>
        <xdr:cNvSpPr/>
      </xdr:nvSpPr>
      <xdr:spPr>
        <a:xfrm>
          <a:off x="6873240" y="67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id="{9EA18618-D369-499B-B0A3-7B6AA6D9ECEA}"/>
            </a:ext>
          </a:extLst>
        </xdr:cNvPr>
        <xdr:cNvSpPr/>
      </xdr:nvSpPr>
      <xdr:spPr>
        <a:xfrm>
          <a:off x="609854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EB6A4D-06CF-42AF-80EE-888B58F8561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BD75B2F-DF5C-464F-9F55-969C2A1F92B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C62AB72-C756-4599-8E48-098C377A54A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270517-BEE3-4858-AED2-12D57399294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15A808-EEA7-4F37-B2F0-83E3D53DD3C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35268</xdr:rowOff>
    </xdr:from>
    <xdr:to>
      <xdr:col>55</xdr:col>
      <xdr:colOff>50800</xdr:colOff>
      <xdr:row>41</xdr:row>
      <xdr:rowOff>136868</xdr:rowOff>
    </xdr:to>
    <xdr:sp macro="" textlink="">
      <xdr:nvSpPr>
        <xdr:cNvPr id="130" name="楕円 129">
          <a:extLst>
            <a:ext uri="{FF2B5EF4-FFF2-40B4-BE49-F238E27FC236}">
              <a16:creationId xmlns:a16="http://schemas.microsoft.com/office/drawing/2014/main" id="{56F756D9-E4BB-4C7B-AFC1-E05A207FBEE9}"/>
            </a:ext>
          </a:extLst>
        </xdr:cNvPr>
        <xdr:cNvSpPr/>
      </xdr:nvSpPr>
      <xdr:spPr>
        <a:xfrm>
          <a:off x="9192260" y="6908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121645</xdr:rowOff>
    </xdr:from>
    <xdr:ext cx="469744" cy="259045"/>
    <xdr:sp macro="" textlink="">
      <xdr:nvSpPr>
        <xdr:cNvPr id="131" name="【道路】&#10;一人当たり延長該当値テキスト">
          <a:extLst>
            <a:ext uri="{FF2B5EF4-FFF2-40B4-BE49-F238E27FC236}">
              <a16:creationId xmlns:a16="http://schemas.microsoft.com/office/drawing/2014/main" id="{E8614160-3D21-404E-A635-FB6E6A71584F}"/>
            </a:ext>
          </a:extLst>
        </xdr:cNvPr>
        <xdr:cNvSpPr txBox="1"/>
      </xdr:nvSpPr>
      <xdr:spPr>
        <a:xfrm>
          <a:off x="9258300" y="68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37706</xdr:rowOff>
    </xdr:from>
    <xdr:to>
      <xdr:col>50</xdr:col>
      <xdr:colOff>165100</xdr:colOff>
      <xdr:row>41</xdr:row>
      <xdr:rowOff>139306</xdr:rowOff>
    </xdr:to>
    <xdr:sp macro="" textlink="">
      <xdr:nvSpPr>
        <xdr:cNvPr id="132" name="楕円 131">
          <a:extLst>
            <a:ext uri="{FF2B5EF4-FFF2-40B4-BE49-F238E27FC236}">
              <a16:creationId xmlns:a16="http://schemas.microsoft.com/office/drawing/2014/main" id="{C520DE4C-6F2B-4947-9A03-268399CAB69A}"/>
            </a:ext>
          </a:extLst>
        </xdr:cNvPr>
        <xdr:cNvSpPr/>
      </xdr:nvSpPr>
      <xdr:spPr>
        <a:xfrm>
          <a:off x="8445500" y="69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86068</xdr:rowOff>
    </xdr:from>
    <xdr:to>
      <xdr:col>55</xdr:col>
      <xdr:colOff>0</xdr:colOff>
      <xdr:row>41</xdr:row>
      <xdr:rowOff>88506</xdr:rowOff>
    </xdr:to>
    <xdr:cxnSp macro="">
      <xdr:nvCxnSpPr>
        <xdr:cNvPr id="133" name="直線コネクタ 132">
          <a:extLst>
            <a:ext uri="{FF2B5EF4-FFF2-40B4-BE49-F238E27FC236}">
              <a16:creationId xmlns:a16="http://schemas.microsoft.com/office/drawing/2014/main" id="{B384593B-04FA-476C-B47D-BD3F145B0106}"/>
            </a:ext>
          </a:extLst>
        </xdr:cNvPr>
        <xdr:cNvCxnSpPr/>
      </xdr:nvCxnSpPr>
      <xdr:spPr>
        <a:xfrm flipV="1">
          <a:off x="8496300" y="6959308"/>
          <a:ext cx="7239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38373</xdr:rowOff>
    </xdr:from>
    <xdr:to>
      <xdr:col>46</xdr:col>
      <xdr:colOff>38100</xdr:colOff>
      <xdr:row>41</xdr:row>
      <xdr:rowOff>139973</xdr:rowOff>
    </xdr:to>
    <xdr:sp macro="" textlink="">
      <xdr:nvSpPr>
        <xdr:cNvPr id="134" name="楕円 133">
          <a:extLst>
            <a:ext uri="{FF2B5EF4-FFF2-40B4-BE49-F238E27FC236}">
              <a16:creationId xmlns:a16="http://schemas.microsoft.com/office/drawing/2014/main" id="{A4C247C3-9BC0-43D0-A9AC-06079DC01F53}"/>
            </a:ext>
          </a:extLst>
        </xdr:cNvPr>
        <xdr:cNvSpPr/>
      </xdr:nvSpPr>
      <xdr:spPr>
        <a:xfrm>
          <a:off x="7670800" y="69116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88506</xdr:rowOff>
    </xdr:from>
    <xdr:to>
      <xdr:col>50</xdr:col>
      <xdr:colOff>114300</xdr:colOff>
      <xdr:row>41</xdr:row>
      <xdr:rowOff>89173</xdr:rowOff>
    </xdr:to>
    <xdr:cxnSp macro="">
      <xdr:nvCxnSpPr>
        <xdr:cNvPr id="135" name="直線コネクタ 134">
          <a:extLst>
            <a:ext uri="{FF2B5EF4-FFF2-40B4-BE49-F238E27FC236}">
              <a16:creationId xmlns:a16="http://schemas.microsoft.com/office/drawing/2014/main" id="{976B3C78-F207-4AF0-9134-6C4290670A57}"/>
            </a:ext>
          </a:extLst>
        </xdr:cNvPr>
        <xdr:cNvCxnSpPr/>
      </xdr:nvCxnSpPr>
      <xdr:spPr>
        <a:xfrm flipV="1">
          <a:off x="7713980" y="6961746"/>
          <a:ext cx="78232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40336</xdr:rowOff>
    </xdr:from>
    <xdr:to>
      <xdr:col>41</xdr:col>
      <xdr:colOff>101600</xdr:colOff>
      <xdr:row>41</xdr:row>
      <xdr:rowOff>141936</xdr:rowOff>
    </xdr:to>
    <xdr:sp macro="" textlink="">
      <xdr:nvSpPr>
        <xdr:cNvPr id="136" name="楕円 135">
          <a:extLst>
            <a:ext uri="{FF2B5EF4-FFF2-40B4-BE49-F238E27FC236}">
              <a16:creationId xmlns:a16="http://schemas.microsoft.com/office/drawing/2014/main" id="{A5774D30-5455-4288-9747-F4CB097CDEBD}"/>
            </a:ext>
          </a:extLst>
        </xdr:cNvPr>
        <xdr:cNvSpPr/>
      </xdr:nvSpPr>
      <xdr:spPr>
        <a:xfrm>
          <a:off x="6873240" y="69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89173</xdr:rowOff>
    </xdr:from>
    <xdr:to>
      <xdr:col>45</xdr:col>
      <xdr:colOff>177800</xdr:colOff>
      <xdr:row>41</xdr:row>
      <xdr:rowOff>91136</xdr:rowOff>
    </xdr:to>
    <xdr:cxnSp macro="">
      <xdr:nvCxnSpPr>
        <xdr:cNvPr id="137" name="直線コネクタ 136">
          <a:extLst>
            <a:ext uri="{FF2B5EF4-FFF2-40B4-BE49-F238E27FC236}">
              <a16:creationId xmlns:a16="http://schemas.microsoft.com/office/drawing/2014/main" id="{11EE18C0-4F33-4B12-9C8E-142C41F99E46}"/>
            </a:ext>
          </a:extLst>
        </xdr:cNvPr>
        <xdr:cNvCxnSpPr/>
      </xdr:nvCxnSpPr>
      <xdr:spPr>
        <a:xfrm flipV="1">
          <a:off x="6924040" y="6962413"/>
          <a:ext cx="78994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42335</xdr:rowOff>
    </xdr:from>
    <xdr:to>
      <xdr:col>36</xdr:col>
      <xdr:colOff>165100</xdr:colOff>
      <xdr:row>41</xdr:row>
      <xdr:rowOff>143935</xdr:rowOff>
    </xdr:to>
    <xdr:sp macro="" textlink="">
      <xdr:nvSpPr>
        <xdr:cNvPr id="138" name="楕円 137">
          <a:extLst>
            <a:ext uri="{FF2B5EF4-FFF2-40B4-BE49-F238E27FC236}">
              <a16:creationId xmlns:a16="http://schemas.microsoft.com/office/drawing/2014/main" id="{4A8D5568-699A-48CC-9580-94F5BCBB041B}"/>
            </a:ext>
          </a:extLst>
        </xdr:cNvPr>
        <xdr:cNvSpPr/>
      </xdr:nvSpPr>
      <xdr:spPr>
        <a:xfrm>
          <a:off x="6098540" y="69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91136</xdr:rowOff>
    </xdr:from>
    <xdr:to>
      <xdr:col>41</xdr:col>
      <xdr:colOff>50800</xdr:colOff>
      <xdr:row>41</xdr:row>
      <xdr:rowOff>93135</xdr:rowOff>
    </xdr:to>
    <xdr:cxnSp macro="">
      <xdr:nvCxnSpPr>
        <xdr:cNvPr id="139" name="直線コネクタ 138">
          <a:extLst>
            <a:ext uri="{FF2B5EF4-FFF2-40B4-BE49-F238E27FC236}">
              <a16:creationId xmlns:a16="http://schemas.microsoft.com/office/drawing/2014/main" id="{D05E679A-2786-4E9C-972A-8D23810D852D}"/>
            </a:ext>
          </a:extLst>
        </xdr:cNvPr>
        <xdr:cNvCxnSpPr/>
      </xdr:nvCxnSpPr>
      <xdr:spPr>
        <a:xfrm flipV="1">
          <a:off x="6149340" y="6964376"/>
          <a:ext cx="7747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id="{415C27DB-A971-41BF-B281-529022B502D6}"/>
            </a:ext>
          </a:extLst>
        </xdr:cNvPr>
        <xdr:cNvSpPr txBox="1"/>
      </xdr:nvSpPr>
      <xdr:spPr>
        <a:xfrm>
          <a:off x="8239271" y="65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a:extLst>
            <a:ext uri="{FF2B5EF4-FFF2-40B4-BE49-F238E27FC236}">
              <a16:creationId xmlns:a16="http://schemas.microsoft.com/office/drawing/2014/main" id="{2FDDFE42-025F-4B2A-8C78-F074A80BEC83}"/>
            </a:ext>
          </a:extLst>
        </xdr:cNvPr>
        <xdr:cNvSpPr txBox="1"/>
      </xdr:nvSpPr>
      <xdr:spPr>
        <a:xfrm>
          <a:off x="7477271" y="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42" name="n_3aveValue【道路】&#10;一人当たり延長">
          <a:extLst>
            <a:ext uri="{FF2B5EF4-FFF2-40B4-BE49-F238E27FC236}">
              <a16:creationId xmlns:a16="http://schemas.microsoft.com/office/drawing/2014/main" id="{218EA400-D15D-4D61-A30A-505B894C687B}"/>
            </a:ext>
          </a:extLst>
        </xdr:cNvPr>
        <xdr:cNvSpPr txBox="1"/>
      </xdr:nvSpPr>
      <xdr:spPr>
        <a:xfrm>
          <a:off x="6702571" y="65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a:extLst>
            <a:ext uri="{FF2B5EF4-FFF2-40B4-BE49-F238E27FC236}">
              <a16:creationId xmlns:a16="http://schemas.microsoft.com/office/drawing/2014/main" id="{8235E52C-030F-4220-B9FE-C4AC8D200E91}"/>
            </a:ext>
          </a:extLst>
        </xdr:cNvPr>
        <xdr:cNvSpPr txBox="1"/>
      </xdr:nvSpPr>
      <xdr:spPr>
        <a:xfrm>
          <a:off x="5905011" y="65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130433</xdr:rowOff>
    </xdr:from>
    <xdr:ext cx="469744" cy="259045"/>
    <xdr:sp macro="" textlink="">
      <xdr:nvSpPr>
        <xdr:cNvPr id="144" name="n_1mainValue【道路】&#10;一人当たり延長">
          <a:extLst>
            <a:ext uri="{FF2B5EF4-FFF2-40B4-BE49-F238E27FC236}">
              <a16:creationId xmlns:a16="http://schemas.microsoft.com/office/drawing/2014/main" id="{9A956535-A288-4371-ADB6-A050429F1D92}"/>
            </a:ext>
          </a:extLst>
        </xdr:cNvPr>
        <xdr:cNvSpPr txBox="1"/>
      </xdr:nvSpPr>
      <xdr:spPr>
        <a:xfrm>
          <a:off x="8271587" y="70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131100</xdr:rowOff>
    </xdr:from>
    <xdr:ext cx="469744" cy="259045"/>
    <xdr:sp macro="" textlink="">
      <xdr:nvSpPr>
        <xdr:cNvPr id="145" name="n_2mainValue【道路】&#10;一人当たり延長">
          <a:extLst>
            <a:ext uri="{FF2B5EF4-FFF2-40B4-BE49-F238E27FC236}">
              <a16:creationId xmlns:a16="http://schemas.microsoft.com/office/drawing/2014/main" id="{786B9A1A-1948-456C-8E23-F7791927D6EE}"/>
            </a:ext>
          </a:extLst>
        </xdr:cNvPr>
        <xdr:cNvSpPr txBox="1"/>
      </xdr:nvSpPr>
      <xdr:spPr>
        <a:xfrm>
          <a:off x="7509587" y="700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133063</xdr:rowOff>
    </xdr:from>
    <xdr:ext cx="469744" cy="259045"/>
    <xdr:sp macro="" textlink="">
      <xdr:nvSpPr>
        <xdr:cNvPr id="146" name="n_3mainValue【道路】&#10;一人当たり延長">
          <a:extLst>
            <a:ext uri="{FF2B5EF4-FFF2-40B4-BE49-F238E27FC236}">
              <a16:creationId xmlns:a16="http://schemas.microsoft.com/office/drawing/2014/main" id="{35D8E5A0-6151-4A8B-AB7D-98B303F9D226}"/>
            </a:ext>
          </a:extLst>
        </xdr:cNvPr>
        <xdr:cNvSpPr txBox="1"/>
      </xdr:nvSpPr>
      <xdr:spPr>
        <a:xfrm>
          <a:off x="6712027" y="700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135062</xdr:rowOff>
    </xdr:from>
    <xdr:ext cx="469744" cy="259045"/>
    <xdr:sp macro="" textlink="">
      <xdr:nvSpPr>
        <xdr:cNvPr id="147" name="n_4mainValue【道路】&#10;一人当たり延長">
          <a:extLst>
            <a:ext uri="{FF2B5EF4-FFF2-40B4-BE49-F238E27FC236}">
              <a16:creationId xmlns:a16="http://schemas.microsoft.com/office/drawing/2014/main" id="{13815F94-4195-43DA-A2B9-4CF6D394107B}"/>
            </a:ext>
          </a:extLst>
        </xdr:cNvPr>
        <xdr:cNvSpPr txBox="1"/>
      </xdr:nvSpPr>
      <xdr:spPr>
        <a:xfrm>
          <a:off x="5937327" y="700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21F07D9-53C4-438C-AF25-87C56F9ECA6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4D084D2-A42E-4AEC-9C38-68B0183F97D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21DDBFF-9D7D-41F8-878D-66170FFD5CF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4142E65-CB61-4620-BE4C-EEBEC8929C9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7AE054B-07F1-4159-BB04-4B6C5805FD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8A0DED2-A98F-4F44-AF5E-857EAEB4CA9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F3CB595-FDB5-4984-A049-2AD83EF63EE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4413595-47B9-46B5-A504-B931AB9FC5D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22CD409-FBD4-4CFB-9DE7-34661D8E42A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1EFFB00-E189-45C3-865C-CFF22A969B0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C57FBEF-719F-454C-BF5D-EDCB1EC955A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AFB3CF8-76DF-4015-BE29-B7A736FB656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2C85366-47BE-438B-89DB-F80B9F53BD5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1FE39AD-382F-4D8A-B062-0490998B595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C766921-4DF4-4635-B492-925AC775508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865831F-6920-4BB3-8576-5D3463C79C5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FD04E0F-3D3E-46E6-8ACD-D03FEFA7EBC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CAC58DD-117E-4B03-97FC-46762943116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9E3EFBB-4FD9-435D-9908-09934EF6796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C407B95-BF63-4D8A-888F-5FEF2C947AB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2B91D9E-6DB2-40DF-84F0-4995234F01D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CA78260-0ECB-41C2-8864-9765D7A2881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FA2BB09-68F6-4D7B-ACB6-262171B049F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AE7BD0A-5100-4B75-A317-058D6E16B33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11265ED-0D4C-45D1-8270-A874F7DD88B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78ECE2D0-3B55-4D20-B8AF-C12A6510A2C3}"/>
            </a:ext>
          </a:extLst>
        </xdr:cNvPr>
        <xdr:cNvCxnSpPr/>
      </xdr:nvCxnSpPr>
      <xdr:spPr>
        <a:xfrm flipV="1">
          <a:off x="4086225" y="9321437"/>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56BD23A-E811-4E28-8E79-69C359F28D41}"/>
            </a:ext>
          </a:extLst>
        </xdr:cNvPr>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398B00BE-9D7B-453D-82D3-E5AAF9F51D09}"/>
            </a:ext>
          </a:extLst>
        </xdr:cNvPr>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C8B0B59-3162-4B9A-A24C-794FE5449D15}"/>
            </a:ext>
          </a:extLst>
        </xdr:cNvPr>
        <xdr:cNvSpPr txBox="1"/>
      </xdr:nvSpPr>
      <xdr:spPr>
        <a:xfrm>
          <a:off x="4124960" y="9100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63453731-7D13-46DA-AB31-5D5DB6328B79}"/>
            </a:ext>
          </a:extLst>
        </xdr:cNvPr>
        <xdr:cNvCxnSpPr/>
      </xdr:nvCxnSpPr>
      <xdr:spPr>
        <a:xfrm>
          <a:off x="4020820" y="932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168020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4CB2CAE-4CCF-42C3-BB8E-D242B954B339}"/>
            </a:ext>
          </a:extLst>
        </xdr:cNvPr>
        <xdr:cNvSpPr txBox="1"/>
      </xdr:nvSpPr>
      <xdr:spPr>
        <a:xfrm>
          <a:off x="4124960" y="100587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E5D7E020-2005-4996-A11F-D72545FB5901}"/>
            </a:ext>
          </a:extLst>
        </xdr:cNvPr>
        <xdr:cNvSpPr/>
      </xdr:nvSpPr>
      <xdr:spPr>
        <a:xfrm>
          <a:off x="403606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BE5904AE-74C5-428A-88B6-C916CBA6A16F}"/>
            </a:ext>
          </a:extLst>
        </xdr:cNvPr>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id="{38E0F252-6D4F-4EAB-9377-8B22033FBE77}"/>
            </a:ext>
          </a:extLst>
        </xdr:cNvPr>
        <xdr:cNvSpPr/>
      </xdr:nvSpPr>
      <xdr:spPr>
        <a:xfrm>
          <a:off x="251460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8F22543A-FB80-46C8-B065-2AE900AE26C5}"/>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id="{EBA12844-14B9-41EC-876D-03B6A3366D03}"/>
            </a:ext>
          </a:extLst>
        </xdr:cNvPr>
        <xdr:cNvSpPr/>
      </xdr:nvSpPr>
      <xdr:spPr>
        <a:xfrm>
          <a:off x="965200" y="101349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BD3217-103E-4650-AC73-C026D2D2C2C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2AC1CE-9A77-492A-8A53-126FBE36EBC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B46CE68-BBBD-4654-A73A-32CC7E429F3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9C2257B-9F30-4D39-94ED-F3F75EC3764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61C7779-44A0-4AC6-B2F1-8B2AA8427E1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9" name="楕円 188">
          <a:extLst>
            <a:ext uri="{FF2B5EF4-FFF2-40B4-BE49-F238E27FC236}">
              <a16:creationId xmlns:a16="http://schemas.microsoft.com/office/drawing/2014/main" id="{DE4806F4-9B69-4BEC-8D07-8702E136A6A9}"/>
            </a:ext>
          </a:extLst>
        </xdr:cNvPr>
        <xdr:cNvSpPr/>
      </xdr:nvSpPr>
      <xdr:spPr>
        <a:xfrm>
          <a:off x="403606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82B5E5F-F7C2-4516-9519-F4C0F782F107}"/>
            </a:ext>
          </a:extLst>
        </xdr:cNvPr>
        <xdr:cNvSpPr txBox="1"/>
      </xdr:nvSpPr>
      <xdr:spPr>
        <a:xfrm>
          <a:off x="412496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91" name="楕円 190">
          <a:extLst>
            <a:ext uri="{FF2B5EF4-FFF2-40B4-BE49-F238E27FC236}">
              <a16:creationId xmlns:a16="http://schemas.microsoft.com/office/drawing/2014/main" id="{6DC808DA-4056-4108-A426-E1B428C60717}"/>
            </a:ext>
          </a:extLst>
        </xdr:cNvPr>
        <xdr:cNvSpPr/>
      </xdr:nvSpPr>
      <xdr:spPr>
        <a:xfrm>
          <a:off x="3312160" y="10216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58783</xdr:rowOff>
    </xdr:to>
    <xdr:cxnSp macro="">
      <xdr:nvCxnSpPr>
        <xdr:cNvPr id="192" name="直線コネクタ 191">
          <a:extLst>
            <a:ext uri="{FF2B5EF4-FFF2-40B4-BE49-F238E27FC236}">
              <a16:creationId xmlns:a16="http://schemas.microsoft.com/office/drawing/2014/main" id="{736E9E76-0711-4474-B44D-BB5C9870622A}"/>
            </a:ext>
          </a:extLst>
        </xdr:cNvPr>
        <xdr:cNvCxnSpPr/>
      </xdr:nvCxnSpPr>
      <xdr:spPr>
        <a:xfrm>
          <a:off x="3355340" y="10263596"/>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159838</xdr:rowOff>
    </xdr:from>
    <xdr:to>
      <xdr:col>15</xdr:col>
      <xdr:colOff>101600</xdr:colOff>
      <xdr:row>61</xdr:row>
      <xdr:rowOff>89988</xdr:rowOff>
    </xdr:to>
    <xdr:sp macro="" textlink="">
      <xdr:nvSpPr>
        <xdr:cNvPr id="193" name="楕円 192">
          <a:extLst>
            <a:ext uri="{FF2B5EF4-FFF2-40B4-BE49-F238E27FC236}">
              <a16:creationId xmlns:a16="http://schemas.microsoft.com/office/drawing/2014/main" id="{B2DFE871-E702-4772-9954-047A78F03448}"/>
            </a:ext>
          </a:extLst>
        </xdr:cNvPr>
        <xdr:cNvSpPr/>
      </xdr:nvSpPr>
      <xdr:spPr>
        <a:xfrm>
          <a:off x="2514600" y="1021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39188</xdr:rowOff>
    </xdr:to>
    <xdr:cxnSp macro="">
      <xdr:nvCxnSpPr>
        <xdr:cNvPr id="194" name="直線コネクタ 193">
          <a:extLst>
            <a:ext uri="{FF2B5EF4-FFF2-40B4-BE49-F238E27FC236}">
              <a16:creationId xmlns:a16="http://schemas.microsoft.com/office/drawing/2014/main" id="{435A1564-4D32-4F3C-AF0F-E29F86445345}"/>
            </a:ext>
          </a:extLst>
        </xdr:cNvPr>
        <xdr:cNvCxnSpPr/>
      </xdr:nvCxnSpPr>
      <xdr:spPr>
        <a:xfrm flipV="1">
          <a:off x="2565400" y="10263596"/>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5" name="楕円 194">
          <a:extLst>
            <a:ext uri="{FF2B5EF4-FFF2-40B4-BE49-F238E27FC236}">
              <a16:creationId xmlns:a16="http://schemas.microsoft.com/office/drawing/2014/main" id="{477026D9-D796-421B-B32F-B279BCEAD1B7}"/>
            </a:ext>
          </a:extLst>
        </xdr:cNvPr>
        <xdr:cNvSpPr/>
      </xdr:nvSpPr>
      <xdr:spPr>
        <a:xfrm>
          <a:off x="173990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39188</xdr:rowOff>
    </xdr:to>
    <xdr:cxnSp macro="">
      <xdr:nvCxnSpPr>
        <xdr:cNvPr id="196" name="直線コネクタ 195">
          <a:extLst>
            <a:ext uri="{FF2B5EF4-FFF2-40B4-BE49-F238E27FC236}">
              <a16:creationId xmlns:a16="http://schemas.microsoft.com/office/drawing/2014/main" id="{5858F1E3-4A9C-4B6D-A43C-C2A03F5ADC24}"/>
            </a:ext>
          </a:extLst>
        </xdr:cNvPr>
        <xdr:cNvCxnSpPr/>
      </xdr:nvCxnSpPr>
      <xdr:spPr>
        <a:xfrm>
          <a:off x="1790700" y="10240736"/>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7" name="楕円 196">
          <a:extLst>
            <a:ext uri="{FF2B5EF4-FFF2-40B4-BE49-F238E27FC236}">
              <a16:creationId xmlns:a16="http://schemas.microsoft.com/office/drawing/2014/main" id="{AA7BD204-6327-48A4-A2C9-7203719528EF}"/>
            </a:ext>
          </a:extLst>
        </xdr:cNvPr>
        <xdr:cNvSpPr/>
      </xdr:nvSpPr>
      <xdr:spPr>
        <a:xfrm>
          <a:off x="9652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14696</xdr:rowOff>
    </xdr:to>
    <xdr:cxnSp macro="">
      <xdr:nvCxnSpPr>
        <xdr:cNvPr id="198" name="直線コネクタ 197">
          <a:extLst>
            <a:ext uri="{FF2B5EF4-FFF2-40B4-BE49-F238E27FC236}">
              <a16:creationId xmlns:a16="http://schemas.microsoft.com/office/drawing/2014/main" id="{1B268A16-5048-4C27-A32B-C409B1B9E4FA}"/>
            </a:ext>
          </a:extLst>
        </xdr:cNvPr>
        <xdr:cNvCxnSpPr/>
      </xdr:nvCxnSpPr>
      <xdr:spPr>
        <a:xfrm>
          <a:off x="1008380" y="10218420"/>
          <a:ext cx="7823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82A0724-EFBC-4EFE-915D-BDA1DC6CB0FB}"/>
            </a:ext>
          </a:extLst>
        </xdr:cNvPr>
        <xdr:cNvSpPr txBox="1"/>
      </xdr:nvSpPr>
      <xdr:spPr>
        <a:xfrm>
          <a:off x="317056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04BE335-2ED5-4575-8C5B-4D3AF74CA714}"/>
            </a:ext>
          </a:extLst>
        </xdr:cNvPr>
        <xdr:cNvSpPr txBox="1"/>
      </xdr:nvSpPr>
      <xdr:spPr>
        <a:xfrm>
          <a:off x="23857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B4AE504-7BEA-49E8-822B-08BA8A2926C7}"/>
            </a:ext>
          </a:extLst>
        </xdr:cNvPr>
        <xdr:cNvSpPr txBox="1"/>
      </xdr:nvSpPr>
      <xdr:spPr>
        <a:xfrm>
          <a:off x="16110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3B20854-FB8E-4090-8CAA-23F079D6D84C}"/>
            </a:ext>
          </a:extLst>
        </xdr:cNvPr>
        <xdr:cNvSpPr txBox="1"/>
      </xdr:nvSpPr>
      <xdr:spPr>
        <a:xfrm>
          <a:off x="8363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1934FE1-E59F-4BAD-A6E8-AAEC52C2DE3A}"/>
            </a:ext>
          </a:extLst>
        </xdr:cNvPr>
        <xdr:cNvSpPr txBox="1"/>
      </xdr:nvSpPr>
      <xdr:spPr>
        <a:xfrm>
          <a:off x="317056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81115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A23D14A-908A-4A46-A323-674F4789637A}"/>
            </a:ext>
          </a:extLst>
        </xdr:cNvPr>
        <xdr:cNvSpPr txBox="1"/>
      </xdr:nvSpPr>
      <xdr:spPr>
        <a:xfrm>
          <a:off x="2385704" y="1030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5F582F-A492-4126-A52D-7C15E6C92D63}"/>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43EC011-EACB-4DA4-AA30-02DEF1459868}"/>
            </a:ext>
          </a:extLst>
        </xdr:cNvPr>
        <xdr:cNvSpPr txBox="1"/>
      </xdr:nvSpPr>
      <xdr:spPr>
        <a:xfrm>
          <a:off x="8363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2106E7F-5EDC-43F9-AB27-3FA3CBC4D15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7436AE5-ABD9-4006-89C8-64DDDC81EC1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4BFB0DE-9C6B-4D39-82A9-E576B3AC478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5ADDD0D-5444-49C5-82CD-D3D50F0A45A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02569B0-1A73-472C-9563-A16C176705D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8F5D878-57C6-4087-83C6-6AC03B1F439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378ABC8-8E5B-4D87-B253-9A331136465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D738573-0C9C-4452-AD0E-8A2A6FA4427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F655AEA-318E-456A-9943-3242A259C07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44C7212-47D7-464B-985E-A8934D912A7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29E5965-415D-46BD-9006-00ACFABB116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C52E6B8-DEFE-4DCE-8B05-DB43E852F0A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5C2A8BF-363C-4109-937D-C308EF6F3B5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C1C9EF9-D2AD-434C-995A-764940A2FF0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40B79D6-2025-4D87-9AA0-374A3C0512F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95FCF72-2A8E-430E-91BD-6C85D291B1E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541D841-167A-4D6C-8DFA-9F7E01E5449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D5036018-22C4-494C-88B3-5F542BDD05A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5B7929B-C23A-4BC0-8C3F-B10F91FC4A0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67A8CED-FE58-4772-8459-7B5C4F09299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AEC0894-C784-4CFD-8332-5773F28015B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1C889FC-0D6F-48DB-BD5F-4AD56A16DBC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A550310-96E9-41BA-AC3C-F439687EBC6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1742EC43-7063-4FAB-B4EE-956DB90B4FBF}"/>
            </a:ext>
          </a:extLst>
        </xdr:cNvPr>
        <xdr:cNvCxnSpPr/>
      </xdr:nvCxnSpPr>
      <xdr:spPr>
        <a:xfrm flipV="1">
          <a:off x="9219565" y="9524985"/>
          <a:ext cx="0" cy="1278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555F082-541E-4D78-8325-33F439775520}"/>
            </a:ext>
          </a:extLst>
        </xdr:cNvPr>
        <xdr:cNvSpPr txBox="1"/>
      </xdr:nvSpPr>
      <xdr:spPr>
        <a:xfrm>
          <a:off x="9258300" y="108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EDA5BA98-95A7-4CF7-8C9A-45ECAFDAFF8D}"/>
            </a:ext>
          </a:extLst>
        </xdr:cNvPr>
        <xdr:cNvCxnSpPr/>
      </xdr:nvCxnSpPr>
      <xdr:spPr>
        <a:xfrm>
          <a:off x="9154160" y="10803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BB64A20-10FD-496D-841B-9444E3EBCD24}"/>
            </a:ext>
          </a:extLst>
        </xdr:cNvPr>
        <xdr:cNvSpPr txBox="1"/>
      </xdr:nvSpPr>
      <xdr:spPr>
        <a:xfrm>
          <a:off x="9258300" y="9304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59B45642-8823-4740-A603-3E7478A077B8}"/>
            </a:ext>
          </a:extLst>
        </xdr:cNvPr>
        <xdr:cNvCxnSpPr/>
      </xdr:nvCxnSpPr>
      <xdr:spPr>
        <a:xfrm>
          <a:off x="9154160" y="95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49582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69DAF5E-B0CD-43AA-8543-8E7E663D355F}"/>
            </a:ext>
          </a:extLst>
        </xdr:cNvPr>
        <xdr:cNvSpPr txBox="1"/>
      </xdr:nvSpPr>
      <xdr:spPr>
        <a:xfrm>
          <a:off x="9258300" y="102756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6C4FD620-AA05-4E40-BB9B-703BC3BC1935}"/>
            </a:ext>
          </a:extLst>
        </xdr:cNvPr>
        <xdr:cNvSpPr/>
      </xdr:nvSpPr>
      <xdr:spPr>
        <a:xfrm>
          <a:off x="9192260" y="10420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FEAD6576-2B37-4D96-B0F7-A043620585F9}"/>
            </a:ext>
          </a:extLst>
        </xdr:cNvPr>
        <xdr:cNvSpPr/>
      </xdr:nvSpPr>
      <xdr:spPr>
        <a:xfrm>
          <a:off x="8445500" y="1045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id="{6F884B70-93A9-4184-9433-6E82A575D444}"/>
            </a:ext>
          </a:extLst>
        </xdr:cNvPr>
        <xdr:cNvSpPr/>
      </xdr:nvSpPr>
      <xdr:spPr>
        <a:xfrm>
          <a:off x="7670800" y="10395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id="{03E0AC1D-13F2-42C4-8EC1-FA94A5E99149}"/>
            </a:ext>
          </a:extLst>
        </xdr:cNvPr>
        <xdr:cNvSpPr/>
      </xdr:nvSpPr>
      <xdr:spPr>
        <a:xfrm>
          <a:off x="68732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id="{67AE1BBF-744D-4112-9D07-9779E3E3C104}"/>
            </a:ext>
          </a:extLst>
        </xdr:cNvPr>
        <xdr:cNvSpPr/>
      </xdr:nvSpPr>
      <xdr:spPr>
        <a:xfrm>
          <a:off x="6098540" y="104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08ADD49-290F-4577-8FA1-CC6A8395A0A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C73BC9-B335-43B1-AB13-E9E06F1CEE2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67EF37-AD77-4E5D-BDF1-1AB6E2E1B0B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FAAC314-027D-4E18-90A7-E70792F5F7D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06BE13A-E7B3-4B4C-B12D-CA9CD2A3B97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109645</xdr:rowOff>
    </xdr:from>
    <xdr:to>
      <xdr:col>55</xdr:col>
      <xdr:colOff>50800</xdr:colOff>
      <xdr:row>63</xdr:row>
      <xdr:rowOff>39795</xdr:rowOff>
    </xdr:to>
    <xdr:sp macro="" textlink="">
      <xdr:nvSpPr>
        <xdr:cNvPr id="246" name="楕円 245">
          <a:extLst>
            <a:ext uri="{FF2B5EF4-FFF2-40B4-BE49-F238E27FC236}">
              <a16:creationId xmlns:a16="http://schemas.microsoft.com/office/drawing/2014/main" id="{ECF87E64-793F-43C8-87E7-98F4C4F7201C}"/>
            </a:ext>
          </a:extLst>
        </xdr:cNvPr>
        <xdr:cNvSpPr/>
      </xdr:nvSpPr>
      <xdr:spPr>
        <a:xfrm>
          <a:off x="9192260" y="1050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88072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121F8BF-BD0B-468F-A4B0-085110C44A79}"/>
            </a:ext>
          </a:extLst>
        </xdr:cNvPr>
        <xdr:cNvSpPr txBox="1"/>
      </xdr:nvSpPr>
      <xdr:spPr>
        <a:xfrm>
          <a:off x="9258300" y="1048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115798</xdr:rowOff>
    </xdr:from>
    <xdr:to>
      <xdr:col>50</xdr:col>
      <xdr:colOff>165100</xdr:colOff>
      <xdr:row>63</xdr:row>
      <xdr:rowOff>45948</xdr:rowOff>
    </xdr:to>
    <xdr:sp macro="" textlink="">
      <xdr:nvSpPr>
        <xdr:cNvPr id="248" name="楕円 247">
          <a:extLst>
            <a:ext uri="{FF2B5EF4-FFF2-40B4-BE49-F238E27FC236}">
              <a16:creationId xmlns:a16="http://schemas.microsoft.com/office/drawing/2014/main" id="{6A6A6790-8036-4F36-A063-2F5F29F485BF}"/>
            </a:ext>
          </a:extLst>
        </xdr:cNvPr>
        <xdr:cNvSpPr/>
      </xdr:nvSpPr>
      <xdr:spPr>
        <a:xfrm>
          <a:off x="8445500" y="10509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160445</xdr:rowOff>
    </xdr:from>
    <xdr:to>
      <xdr:col>55</xdr:col>
      <xdr:colOff>0</xdr:colOff>
      <xdr:row>62</xdr:row>
      <xdr:rowOff>166598</xdr:rowOff>
    </xdr:to>
    <xdr:cxnSp macro="">
      <xdr:nvCxnSpPr>
        <xdr:cNvPr id="249" name="直線コネクタ 248">
          <a:extLst>
            <a:ext uri="{FF2B5EF4-FFF2-40B4-BE49-F238E27FC236}">
              <a16:creationId xmlns:a16="http://schemas.microsoft.com/office/drawing/2014/main" id="{963810AA-A3B0-439E-A554-4A0550261938}"/>
            </a:ext>
          </a:extLst>
        </xdr:cNvPr>
        <xdr:cNvCxnSpPr/>
      </xdr:nvCxnSpPr>
      <xdr:spPr>
        <a:xfrm flipV="1">
          <a:off x="8496300" y="10554125"/>
          <a:ext cx="7239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126505</xdr:rowOff>
    </xdr:from>
    <xdr:to>
      <xdr:col>46</xdr:col>
      <xdr:colOff>38100</xdr:colOff>
      <xdr:row>63</xdr:row>
      <xdr:rowOff>56655</xdr:rowOff>
    </xdr:to>
    <xdr:sp macro="" textlink="">
      <xdr:nvSpPr>
        <xdr:cNvPr id="250" name="楕円 249">
          <a:extLst>
            <a:ext uri="{FF2B5EF4-FFF2-40B4-BE49-F238E27FC236}">
              <a16:creationId xmlns:a16="http://schemas.microsoft.com/office/drawing/2014/main" id="{1523B433-3854-4605-B3F2-7A6668AFFF16}"/>
            </a:ext>
          </a:extLst>
        </xdr:cNvPr>
        <xdr:cNvSpPr/>
      </xdr:nvSpPr>
      <xdr:spPr>
        <a:xfrm>
          <a:off x="7670800" y="10520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166598</xdr:rowOff>
    </xdr:from>
    <xdr:to>
      <xdr:col>50</xdr:col>
      <xdr:colOff>114300</xdr:colOff>
      <xdr:row>63</xdr:row>
      <xdr:rowOff>5855</xdr:rowOff>
    </xdr:to>
    <xdr:cxnSp macro="">
      <xdr:nvCxnSpPr>
        <xdr:cNvPr id="251" name="直線コネクタ 250">
          <a:extLst>
            <a:ext uri="{FF2B5EF4-FFF2-40B4-BE49-F238E27FC236}">
              <a16:creationId xmlns:a16="http://schemas.microsoft.com/office/drawing/2014/main" id="{850AEFF6-16F8-435F-82AB-2FBD70B7F873}"/>
            </a:ext>
          </a:extLst>
        </xdr:cNvPr>
        <xdr:cNvCxnSpPr/>
      </xdr:nvCxnSpPr>
      <xdr:spPr>
        <a:xfrm flipV="1">
          <a:off x="7713980" y="10560278"/>
          <a:ext cx="78232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131627</xdr:rowOff>
    </xdr:from>
    <xdr:to>
      <xdr:col>41</xdr:col>
      <xdr:colOff>101600</xdr:colOff>
      <xdr:row>63</xdr:row>
      <xdr:rowOff>61777</xdr:rowOff>
    </xdr:to>
    <xdr:sp macro="" textlink="">
      <xdr:nvSpPr>
        <xdr:cNvPr id="252" name="楕円 251">
          <a:extLst>
            <a:ext uri="{FF2B5EF4-FFF2-40B4-BE49-F238E27FC236}">
              <a16:creationId xmlns:a16="http://schemas.microsoft.com/office/drawing/2014/main" id="{EF7B6996-20E5-4711-AD06-48FA955013F9}"/>
            </a:ext>
          </a:extLst>
        </xdr:cNvPr>
        <xdr:cNvSpPr/>
      </xdr:nvSpPr>
      <xdr:spPr>
        <a:xfrm>
          <a:off x="6873240" y="10525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5855</xdr:rowOff>
    </xdr:from>
    <xdr:to>
      <xdr:col>45</xdr:col>
      <xdr:colOff>177800</xdr:colOff>
      <xdr:row>63</xdr:row>
      <xdr:rowOff>10977</xdr:rowOff>
    </xdr:to>
    <xdr:cxnSp macro="">
      <xdr:nvCxnSpPr>
        <xdr:cNvPr id="253" name="直線コネクタ 252">
          <a:extLst>
            <a:ext uri="{FF2B5EF4-FFF2-40B4-BE49-F238E27FC236}">
              <a16:creationId xmlns:a16="http://schemas.microsoft.com/office/drawing/2014/main" id="{9C3F572C-3775-4857-AE8D-5311C3609027}"/>
            </a:ext>
          </a:extLst>
        </xdr:cNvPr>
        <xdr:cNvCxnSpPr/>
      </xdr:nvCxnSpPr>
      <xdr:spPr>
        <a:xfrm flipV="1">
          <a:off x="6924040" y="10567175"/>
          <a:ext cx="789940" cy="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135926</xdr:rowOff>
    </xdr:from>
    <xdr:to>
      <xdr:col>36</xdr:col>
      <xdr:colOff>165100</xdr:colOff>
      <xdr:row>63</xdr:row>
      <xdr:rowOff>66076</xdr:rowOff>
    </xdr:to>
    <xdr:sp macro="" textlink="">
      <xdr:nvSpPr>
        <xdr:cNvPr id="254" name="楕円 253">
          <a:extLst>
            <a:ext uri="{FF2B5EF4-FFF2-40B4-BE49-F238E27FC236}">
              <a16:creationId xmlns:a16="http://schemas.microsoft.com/office/drawing/2014/main" id="{F23BEFE8-E4AB-4D22-90B8-D17887BD7229}"/>
            </a:ext>
          </a:extLst>
        </xdr:cNvPr>
        <xdr:cNvSpPr/>
      </xdr:nvSpPr>
      <xdr:spPr>
        <a:xfrm>
          <a:off x="6098540" y="10529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10977</xdr:rowOff>
    </xdr:from>
    <xdr:to>
      <xdr:col>41</xdr:col>
      <xdr:colOff>50800</xdr:colOff>
      <xdr:row>63</xdr:row>
      <xdr:rowOff>15276</xdr:rowOff>
    </xdr:to>
    <xdr:cxnSp macro="">
      <xdr:nvCxnSpPr>
        <xdr:cNvPr id="255" name="直線コネクタ 254">
          <a:extLst>
            <a:ext uri="{FF2B5EF4-FFF2-40B4-BE49-F238E27FC236}">
              <a16:creationId xmlns:a16="http://schemas.microsoft.com/office/drawing/2014/main" id="{195BA23E-F075-4132-A4DB-7F76D4937F70}"/>
            </a:ext>
          </a:extLst>
        </xdr:cNvPr>
        <xdr:cNvCxnSpPr/>
      </xdr:nvCxnSpPr>
      <xdr:spPr>
        <a:xfrm flipV="1">
          <a:off x="6149340" y="10572297"/>
          <a:ext cx="7747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0695D7A-2A1D-417D-8438-36EBBA3AFBB3}"/>
            </a:ext>
          </a:extLst>
        </xdr:cNvPr>
        <xdr:cNvSpPr txBox="1"/>
      </xdr:nvSpPr>
      <xdr:spPr>
        <a:xfrm>
          <a:off x="821457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08D7825-81E9-4779-9041-EB2957ECE60E}"/>
            </a:ext>
          </a:extLst>
        </xdr:cNvPr>
        <xdr:cNvSpPr txBox="1"/>
      </xdr:nvSpPr>
      <xdr:spPr>
        <a:xfrm>
          <a:off x="74449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FF24F03-9E0F-427C-9658-95D77C659685}"/>
            </a:ext>
          </a:extLst>
        </xdr:cNvPr>
        <xdr:cNvSpPr txBox="1"/>
      </xdr:nvSpPr>
      <xdr:spPr>
        <a:xfrm>
          <a:off x="6670255" y="1019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BF8921A-90DE-49F6-8430-256EBDD7EEC3}"/>
            </a:ext>
          </a:extLst>
        </xdr:cNvPr>
        <xdr:cNvSpPr txBox="1"/>
      </xdr:nvSpPr>
      <xdr:spPr>
        <a:xfrm>
          <a:off x="5872695" y="101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37075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A5BD3AA-D6A8-432B-B0E3-9FFD034B65AB}"/>
            </a:ext>
          </a:extLst>
        </xdr:cNvPr>
        <xdr:cNvSpPr txBox="1"/>
      </xdr:nvSpPr>
      <xdr:spPr>
        <a:xfrm>
          <a:off x="8214575" y="1059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47782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788A359-BFF9-450E-B088-65501CE97F52}"/>
            </a:ext>
          </a:extLst>
        </xdr:cNvPr>
        <xdr:cNvSpPr txBox="1"/>
      </xdr:nvSpPr>
      <xdr:spPr>
        <a:xfrm>
          <a:off x="7444955" y="1060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52904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A99FED2-3B4E-47CE-9C64-70F47E3F7266}"/>
            </a:ext>
          </a:extLst>
        </xdr:cNvPr>
        <xdr:cNvSpPr txBox="1"/>
      </xdr:nvSpPr>
      <xdr:spPr>
        <a:xfrm>
          <a:off x="6670255" y="1061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57203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72CB095-79C9-4902-958A-FE94C2F7D080}"/>
            </a:ext>
          </a:extLst>
        </xdr:cNvPr>
        <xdr:cNvSpPr txBox="1"/>
      </xdr:nvSpPr>
      <xdr:spPr>
        <a:xfrm>
          <a:off x="5872695" y="1061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CB4367B-C78C-4F7C-9DAB-55AF8E97929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2D224CC-E62D-4C49-BF4F-5BAEAC49EFA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405B389-FB27-4DFF-B23E-D907BFAA65D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BFA0310-92E2-44E8-9B4E-73773BB2E33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79CBAF3-A4C7-4A54-BF13-83714D3948E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2DFC662-1504-4AD9-8C3A-52F2420FEED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824BBB2-C1B1-45A5-9EB5-784E33D2EEE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29CCF6F-250C-4E6A-B42D-03569D9A423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B442E14-940C-4920-9B1C-E1DCD724B3F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EB03045-FDB2-46DB-B4FA-6B3C8AC5ED1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1D7C5EE-948B-40EE-BC83-829FA687CF0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D9C628F-6194-4122-9FC1-1BCE978605B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40CE88B-CC21-4527-A795-83808837594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D1C86EA-177A-48DD-B648-B76152A66D9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42F5114-64C3-4637-A669-2D9CB92D32F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C9E22AC-A8F8-481D-A31D-80D274DEF50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A362AD5-9AB8-44D6-86E9-B2A5CDFD3FE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CD65B85-AC8A-40E0-B700-D27603EB0FF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ADCFED1-0992-4FEF-A7BA-1099218B5E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6BB23D7-3E23-476A-8063-9DEAA6DA52B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9B47E8E-1768-45E6-B975-A949ED1F881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D1F3426-9901-4EC8-BBB0-32C2D6A25CB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F585065-5D2C-4DC2-9291-0F1F125DF44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08837B5-CA86-48A5-BB43-6E291385B7E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294670F5-1CE2-4F8C-8AB8-EFB12DD9D40B}"/>
            </a:ext>
          </a:extLst>
        </xdr:cNvPr>
        <xdr:cNvCxnSpPr/>
      </xdr:nvCxnSpPr>
      <xdr:spPr>
        <a:xfrm flipV="1">
          <a:off x="4086225" y="1323784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1D03C722-98C5-462F-AC36-6625C3E4EE9D}"/>
            </a:ext>
          </a:extLst>
        </xdr:cNvPr>
        <xdr:cNvSpPr txBox="1"/>
      </xdr:nvSpPr>
      <xdr:spPr>
        <a:xfrm>
          <a:off x="4124960" y="1453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A32ED743-2A16-43DB-97D5-AFE7C65FD232}"/>
            </a:ext>
          </a:extLst>
        </xdr:cNvPr>
        <xdr:cNvCxnSpPr/>
      </xdr:nvCxnSpPr>
      <xdr:spPr>
        <a:xfrm>
          <a:off x="4020820" y="1452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6FB268E-98C8-44EA-A044-A22ED02F3CB9}"/>
            </a:ext>
          </a:extLst>
        </xdr:cNvPr>
        <xdr:cNvSpPr txBox="1"/>
      </xdr:nvSpPr>
      <xdr:spPr>
        <a:xfrm>
          <a:off x="412496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4D34842B-EFC4-4882-93DE-25BA518E2DE5}"/>
            </a:ext>
          </a:extLst>
        </xdr:cNvPr>
        <xdr:cNvCxnSpPr/>
      </xdr:nvCxnSpPr>
      <xdr:spPr>
        <a:xfrm>
          <a:off x="402082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903F940-E667-4B06-8AD0-93609147F106}"/>
            </a:ext>
          </a:extLst>
        </xdr:cNvPr>
        <xdr:cNvSpPr txBox="1"/>
      </xdr:nvSpPr>
      <xdr:spPr>
        <a:xfrm>
          <a:off x="4124960" y="139408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3BFED3F2-B110-4AE0-99FA-BE475D580218}"/>
            </a:ext>
          </a:extLst>
        </xdr:cNvPr>
        <xdr:cNvSpPr/>
      </xdr:nvSpPr>
      <xdr:spPr>
        <a:xfrm>
          <a:off x="403606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92418808-D0A5-4BF4-893F-FCB90F004B27}"/>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id="{266FCD8C-8405-44CC-947B-5E949F0C2204}"/>
            </a:ext>
          </a:extLst>
        </xdr:cNvPr>
        <xdr:cNvSpPr/>
      </xdr:nvSpPr>
      <xdr:spPr>
        <a:xfrm>
          <a:off x="25146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id="{7BD95184-19C6-4F7A-85A7-7D4A36C35E90}"/>
            </a:ext>
          </a:extLst>
        </xdr:cNvPr>
        <xdr:cNvSpPr/>
      </xdr:nvSpPr>
      <xdr:spPr>
        <a:xfrm>
          <a:off x="17399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id="{2F18BFF1-0157-45D9-87CA-518F01B08603}"/>
            </a:ext>
          </a:extLst>
        </xdr:cNvPr>
        <xdr:cNvSpPr/>
      </xdr:nvSpPr>
      <xdr:spPr>
        <a:xfrm>
          <a:off x="965200" y="13962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19CD601-EDFA-4356-982D-95023257320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99F989-DF7E-4358-A1E0-FCE155DB0AB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40A8679-677C-4FDB-B3AB-1D0674315AD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B829907-5744-4999-94EC-C889FF7D261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EDC1E1B-3AE7-45C4-8D74-2A8396CB48A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4" name="楕円 303">
          <a:extLst>
            <a:ext uri="{FF2B5EF4-FFF2-40B4-BE49-F238E27FC236}">
              <a16:creationId xmlns:a16="http://schemas.microsoft.com/office/drawing/2014/main" id="{74085EB4-9140-4020-A86C-3AC292E00BF5}"/>
            </a:ext>
          </a:extLst>
        </xdr:cNvPr>
        <xdr:cNvSpPr/>
      </xdr:nvSpPr>
      <xdr:spPr>
        <a:xfrm>
          <a:off x="403606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145432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8BFDA7E-5F40-44EB-9A53-8FEEE728A861}"/>
            </a:ext>
          </a:extLst>
        </xdr:cNvPr>
        <xdr:cNvSpPr txBox="1"/>
      </xdr:nvSpPr>
      <xdr:spPr>
        <a:xfrm>
          <a:off x="412496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6" name="楕円 305">
          <a:extLst>
            <a:ext uri="{FF2B5EF4-FFF2-40B4-BE49-F238E27FC236}">
              <a16:creationId xmlns:a16="http://schemas.microsoft.com/office/drawing/2014/main" id="{7F011FC0-BA6D-4528-B665-56C9FB94F927}"/>
            </a:ext>
          </a:extLst>
        </xdr:cNvPr>
        <xdr:cNvSpPr/>
      </xdr:nvSpPr>
      <xdr:spPr>
        <a:xfrm>
          <a:off x="331216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1905</xdr:rowOff>
    </xdr:to>
    <xdr:cxnSp macro="">
      <xdr:nvCxnSpPr>
        <xdr:cNvPr id="307" name="直線コネクタ 306">
          <a:extLst>
            <a:ext uri="{FF2B5EF4-FFF2-40B4-BE49-F238E27FC236}">
              <a16:creationId xmlns:a16="http://schemas.microsoft.com/office/drawing/2014/main" id="{2E6B1BF3-8975-4C27-ABFD-81E108FF424A}"/>
            </a:ext>
          </a:extLst>
        </xdr:cNvPr>
        <xdr:cNvCxnSpPr/>
      </xdr:nvCxnSpPr>
      <xdr:spPr>
        <a:xfrm>
          <a:off x="3355340" y="13914119"/>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8" name="楕円 307">
          <a:extLst>
            <a:ext uri="{FF2B5EF4-FFF2-40B4-BE49-F238E27FC236}">
              <a16:creationId xmlns:a16="http://schemas.microsoft.com/office/drawing/2014/main" id="{434CBB57-F0A4-4735-9F57-C44C90832FA0}"/>
            </a:ext>
          </a:extLst>
        </xdr:cNvPr>
        <xdr:cNvSpPr/>
      </xdr:nvSpPr>
      <xdr:spPr>
        <a:xfrm>
          <a:off x="251460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19050</xdr:rowOff>
    </xdr:to>
    <xdr:cxnSp macro="">
      <xdr:nvCxnSpPr>
        <xdr:cNvPr id="309" name="直線コネクタ 308">
          <a:extLst>
            <a:ext uri="{FF2B5EF4-FFF2-40B4-BE49-F238E27FC236}">
              <a16:creationId xmlns:a16="http://schemas.microsoft.com/office/drawing/2014/main" id="{50CDE434-B468-4B6F-B247-19186F217DB1}"/>
            </a:ext>
          </a:extLst>
        </xdr:cNvPr>
        <xdr:cNvCxnSpPr/>
      </xdr:nvCxnSpPr>
      <xdr:spPr>
        <a:xfrm flipV="1">
          <a:off x="2565400" y="13914119"/>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10" name="楕円 309">
          <a:extLst>
            <a:ext uri="{FF2B5EF4-FFF2-40B4-BE49-F238E27FC236}">
              <a16:creationId xmlns:a16="http://schemas.microsoft.com/office/drawing/2014/main" id="{5BDBA1DA-DEF6-4CAD-B8F7-9B73C957F05D}"/>
            </a:ext>
          </a:extLst>
        </xdr:cNvPr>
        <xdr:cNvSpPr/>
      </xdr:nvSpPr>
      <xdr:spPr>
        <a:xfrm>
          <a:off x="1739900" y="13851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83</xdr:row>
      <xdr:rowOff>19050</xdr:rowOff>
    </xdr:to>
    <xdr:cxnSp macro="">
      <xdr:nvCxnSpPr>
        <xdr:cNvPr id="311" name="直線コネクタ 310">
          <a:extLst>
            <a:ext uri="{FF2B5EF4-FFF2-40B4-BE49-F238E27FC236}">
              <a16:creationId xmlns:a16="http://schemas.microsoft.com/office/drawing/2014/main" id="{6909533A-FA12-4E2E-9F9F-0AF83F59417D}"/>
            </a:ext>
          </a:extLst>
        </xdr:cNvPr>
        <xdr:cNvCxnSpPr/>
      </xdr:nvCxnSpPr>
      <xdr:spPr>
        <a:xfrm>
          <a:off x="1790700" y="13902691"/>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2" name="楕円 311">
          <a:extLst>
            <a:ext uri="{FF2B5EF4-FFF2-40B4-BE49-F238E27FC236}">
              <a16:creationId xmlns:a16="http://schemas.microsoft.com/office/drawing/2014/main" id="{BD66D447-7336-4CEF-A300-C4D6F2E1FF18}"/>
            </a:ext>
          </a:extLst>
        </xdr:cNvPr>
        <xdr:cNvSpPr/>
      </xdr:nvSpPr>
      <xdr:spPr>
        <a:xfrm>
          <a:off x="96520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156211</xdr:rowOff>
    </xdr:from>
    <xdr:to>
      <xdr:col>10</xdr:col>
      <xdr:colOff>114300</xdr:colOff>
      <xdr:row>83</xdr:row>
      <xdr:rowOff>11430</xdr:rowOff>
    </xdr:to>
    <xdr:cxnSp macro="">
      <xdr:nvCxnSpPr>
        <xdr:cNvPr id="313" name="直線コネクタ 312">
          <a:extLst>
            <a:ext uri="{FF2B5EF4-FFF2-40B4-BE49-F238E27FC236}">
              <a16:creationId xmlns:a16="http://schemas.microsoft.com/office/drawing/2014/main" id="{BAB95600-2F6A-40F9-A6CD-1651558A344C}"/>
            </a:ext>
          </a:extLst>
        </xdr:cNvPr>
        <xdr:cNvCxnSpPr/>
      </xdr:nvCxnSpPr>
      <xdr:spPr>
        <a:xfrm flipV="1">
          <a:off x="1008380" y="1390269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A02E2EBD-E2B3-468A-BC89-D38CDEF362DF}"/>
            </a:ext>
          </a:extLst>
        </xdr:cNvPr>
        <xdr:cNvSpPr txBox="1"/>
      </xdr:nvSpPr>
      <xdr:spPr>
        <a:xfrm>
          <a:off x="317056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5" name="n_2aveValue【公営住宅】&#10;有形固定資産減価償却率">
          <a:extLst>
            <a:ext uri="{FF2B5EF4-FFF2-40B4-BE49-F238E27FC236}">
              <a16:creationId xmlns:a16="http://schemas.microsoft.com/office/drawing/2014/main" id="{9D4D166F-9952-4D43-942A-DAC068585C75}"/>
            </a:ext>
          </a:extLst>
        </xdr:cNvPr>
        <xdr:cNvSpPr txBox="1"/>
      </xdr:nvSpPr>
      <xdr:spPr>
        <a:xfrm>
          <a:off x="238570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31B7F003-5C9D-42E7-9464-5FB33836F4B0}"/>
            </a:ext>
          </a:extLst>
        </xdr:cNvPr>
        <xdr:cNvSpPr txBox="1"/>
      </xdr:nvSpPr>
      <xdr:spPr>
        <a:xfrm>
          <a:off x="16110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7" name="n_4aveValue【公営住宅】&#10;有形固定資産減価償却率">
          <a:extLst>
            <a:ext uri="{FF2B5EF4-FFF2-40B4-BE49-F238E27FC236}">
              <a16:creationId xmlns:a16="http://schemas.microsoft.com/office/drawing/2014/main" id="{F6CA8CC1-75CC-4021-9BB4-A634EB5F56DC}"/>
            </a:ext>
          </a:extLst>
        </xdr:cNvPr>
        <xdr:cNvSpPr txBox="1"/>
      </xdr:nvSpPr>
      <xdr:spPr>
        <a:xfrm>
          <a:off x="836304" y="1405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63516</xdr:rowOff>
    </xdr:from>
    <xdr:ext cx="405111" cy="259045"/>
    <xdr:sp macro="" textlink="">
      <xdr:nvSpPr>
        <xdr:cNvPr id="318" name="n_1mainValue【公営住宅】&#10;有形固定資産減価償却率">
          <a:extLst>
            <a:ext uri="{FF2B5EF4-FFF2-40B4-BE49-F238E27FC236}">
              <a16:creationId xmlns:a16="http://schemas.microsoft.com/office/drawing/2014/main" id="{9F09438F-7772-487C-B8B7-4660606BA2B1}"/>
            </a:ext>
          </a:extLst>
        </xdr:cNvPr>
        <xdr:cNvSpPr txBox="1"/>
      </xdr:nvSpPr>
      <xdr:spPr>
        <a:xfrm>
          <a:off x="317056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86377</xdr:rowOff>
    </xdr:from>
    <xdr:ext cx="405111" cy="259045"/>
    <xdr:sp macro="" textlink="">
      <xdr:nvSpPr>
        <xdr:cNvPr id="319" name="n_2mainValue【公営住宅】&#10;有形固定資産減価償却率">
          <a:extLst>
            <a:ext uri="{FF2B5EF4-FFF2-40B4-BE49-F238E27FC236}">
              <a16:creationId xmlns:a16="http://schemas.microsoft.com/office/drawing/2014/main" id="{95685414-93BF-430C-BCAB-EEFF50909134}"/>
            </a:ext>
          </a:extLst>
        </xdr:cNvPr>
        <xdr:cNvSpPr txBox="1"/>
      </xdr:nvSpPr>
      <xdr:spPr>
        <a:xfrm>
          <a:off x="2385704" y="1366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50EF1482-8648-4370-858F-36BA4C97F813}"/>
            </a:ext>
          </a:extLst>
        </xdr:cNvPr>
        <xdr:cNvSpPr txBox="1"/>
      </xdr:nvSpPr>
      <xdr:spPr>
        <a:xfrm>
          <a:off x="16110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21" name="n_4mainValue【公営住宅】&#10;有形固定資産減価償却率">
          <a:extLst>
            <a:ext uri="{FF2B5EF4-FFF2-40B4-BE49-F238E27FC236}">
              <a16:creationId xmlns:a16="http://schemas.microsoft.com/office/drawing/2014/main" id="{A9249DCC-BB7C-4AC7-8F67-58A1BC89EC46}"/>
            </a:ext>
          </a:extLst>
        </xdr:cNvPr>
        <xdr:cNvSpPr txBox="1"/>
      </xdr:nvSpPr>
      <xdr:spPr>
        <a:xfrm>
          <a:off x="8363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8239880-306A-4C81-B677-505CEA6FA64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43556BF-31BF-4D35-A18C-90A32BC8FE8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85DC840-16FE-4041-8321-C5CD13CF304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ABD37F0-8A28-488B-9464-C7FA6F32C9F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AFA7AF3-4EDD-443E-83B2-E70C23D0920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4D18F82-2499-4E29-9F0E-3D3E8DDD108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718538B-F293-43EE-BC76-A185C8C001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4567031-2583-43ED-8E58-3178CAC9742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96C4BF5-704C-4545-87BE-C030EB2FC06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B0D1AF4-8C4F-4145-AA31-6F72F6EDAD1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14BA967-7CB0-4EAB-9339-E06E167A349D}"/>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42E712B-8893-42D6-8EA3-BF66EEE5672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D50C965-7136-4C4E-BFEB-624FEC233C4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C06D067F-21CE-4982-8064-EC4E6060DF01}"/>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36508C7-FF37-4208-A3FE-D1D0B043071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3BDE6179-99CB-415C-B284-9B6C43BA1B68}"/>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82BD461-8AA8-4495-9041-0ADEAEEE9A5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4D3B3DED-C758-43CA-817E-876485A56C6A}"/>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3BCCB16-42B1-4799-A583-ECE2F91D891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BBD38871-A8AF-4E4F-B012-B3E0AFF2CDE4}"/>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C303511-E468-4500-8B21-09D7200E27E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820D2D58-5056-442B-B82C-9FE63CD13185}"/>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98668DB-7822-4164-8FF5-13D8A1298AB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57DA2B7-97DE-4705-BD16-810D09A3AE1F}"/>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B283E0B-2215-4431-AB03-6EE78CDD10B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0388417B-970C-47E2-B0D3-3AB94F16B951}"/>
            </a:ext>
          </a:extLst>
        </xdr:cNvPr>
        <xdr:cNvCxnSpPr/>
      </xdr:nvCxnSpPr>
      <xdr:spPr>
        <a:xfrm flipV="1">
          <a:off x="9219565" y="13140178"/>
          <a:ext cx="0" cy="144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14BA00EE-97C5-49C0-815D-C2345D8E7FF7}"/>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05E56669-E56E-4EBA-AD12-29C28EC31C72}"/>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B2BF8C74-F27B-44FC-AFE5-DF80A25B29BE}"/>
            </a:ext>
          </a:extLst>
        </xdr:cNvPr>
        <xdr:cNvSpPr txBox="1"/>
      </xdr:nvSpPr>
      <xdr:spPr>
        <a:xfrm>
          <a:off x="9258300" y="129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46C8C4B7-9356-4780-B382-E3E64754461E}"/>
            </a:ext>
          </a:extLst>
        </xdr:cNvPr>
        <xdr:cNvCxnSpPr/>
      </xdr:nvCxnSpPr>
      <xdr:spPr>
        <a:xfrm>
          <a:off x="9154160" y="13140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352" name="【公営住宅】&#10;一人当たり面積平均値テキスト">
          <a:extLst>
            <a:ext uri="{FF2B5EF4-FFF2-40B4-BE49-F238E27FC236}">
              <a16:creationId xmlns:a16="http://schemas.microsoft.com/office/drawing/2014/main" id="{17D1D66C-0293-4596-B7AE-5283AAE537E9}"/>
            </a:ext>
          </a:extLst>
        </xdr:cNvPr>
        <xdr:cNvSpPr txBox="1"/>
      </xdr:nvSpPr>
      <xdr:spPr>
        <a:xfrm>
          <a:off x="9258300" y="1445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822253BC-F68F-4F51-81CD-FD27F82034CA}"/>
            </a:ext>
          </a:extLst>
        </xdr:cNvPr>
        <xdr:cNvSpPr/>
      </xdr:nvSpPr>
      <xdr:spPr>
        <a:xfrm>
          <a:off x="9192260" y="14471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03A017FB-DEAA-4435-85E9-B59FF9D8658E}"/>
            </a:ext>
          </a:extLst>
        </xdr:cNvPr>
        <xdr:cNvSpPr/>
      </xdr:nvSpPr>
      <xdr:spPr>
        <a:xfrm>
          <a:off x="8445500" y="1447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id="{3BD3DE8F-11F4-45C2-950E-A01F5E705330}"/>
            </a:ext>
          </a:extLst>
        </xdr:cNvPr>
        <xdr:cNvSpPr/>
      </xdr:nvSpPr>
      <xdr:spPr>
        <a:xfrm>
          <a:off x="7670800" y="14441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id="{5BA38A51-BAB5-423A-BC12-1E243639BB90}"/>
            </a:ext>
          </a:extLst>
        </xdr:cNvPr>
        <xdr:cNvSpPr/>
      </xdr:nvSpPr>
      <xdr:spPr>
        <a:xfrm>
          <a:off x="68732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id="{B3DBA91D-F460-42D9-BFE2-E0CEEE9F900D}"/>
            </a:ext>
          </a:extLst>
        </xdr:cNvPr>
        <xdr:cNvSpPr/>
      </xdr:nvSpPr>
      <xdr:spPr>
        <a:xfrm>
          <a:off x="6098540" y="144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5910D4E-B942-4197-A242-8C9AF520FB0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6DC7451-CB50-4525-9825-FCCA4C6B16A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16B2D7E-1F55-4DC4-AAA3-4F6CA12A688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764054A-406C-4921-8CDB-91378E58F6C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193F4FB-BCA3-40BD-B9F3-CAA7FA70D82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41053</xdr:rowOff>
    </xdr:from>
    <xdr:to>
      <xdr:col>55</xdr:col>
      <xdr:colOff>50800</xdr:colOff>
      <xdr:row>86</xdr:row>
      <xdr:rowOff>142653</xdr:rowOff>
    </xdr:to>
    <xdr:sp macro="" textlink="">
      <xdr:nvSpPr>
        <xdr:cNvPr id="363" name="楕円 362">
          <a:extLst>
            <a:ext uri="{FF2B5EF4-FFF2-40B4-BE49-F238E27FC236}">
              <a16:creationId xmlns:a16="http://schemas.microsoft.com/office/drawing/2014/main" id="{6E7A7EF5-1378-4952-A289-E2A931C14410}"/>
            </a:ext>
          </a:extLst>
        </xdr:cNvPr>
        <xdr:cNvSpPr/>
      </xdr:nvSpPr>
      <xdr:spPr>
        <a:xfrm>
          <a:off x="9192260" y="14458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430</xdr:rowOff>
    </xdr:from>
    <xdr:ext cx="469744" cy="259045"/>
    <xdr:sp macro="" textlink="">
      <xdr:nvSpPr>
        <xdr:cNvPr id="364" name="【公営住宅】&#10;一人当たり面積該当値テキスト">
          <a:extLst>
            <a:ext uri="{FF2B5EF4-FFF2-40B4-BE49-F238E27FC236}">
              <a16:creationId xmlns:a16="http://schemas.microsoft.com/office/drawing/2014/main" id="{FB6E02D8-1CAB-4EBC-853C-DE9C1F135D78}"/>
            </a:ext>
          </a:extLst>
        </xdr:cNvPr>
        <xdr:cNvSpPr txBox="1"/>
      </xdr:nvSpPr>
      <xdr:spPr>
        <a:xfrm>
          <a:off x="9258300" y="142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41740</xdr:rowOff>
    </xdr:from>
    <xdr:to>
      <xdr:col>50</xdr:col>
      <xdr:colOff>165100</xdr:colOff>
      <xdr:row>86</xdr:row>
      <xdr:rowOff>143340</xdr:rowOff>
    </xdr:to>
    <xdr:sp macro="" textlink="">
      <xdr:nvSpPr>
        <xdr:cNvPr id="365" name="楕円 364">
          <a:extLst>
            <a:ext uri="{FF2B5EF4-FFF2-40B4-BE49-F238E27FC236}">
              <a16:creationId xmlns:a16="http://schemas.microsoft.com/office/drawing/2014/main" id="{3D137867-B791-437F-B2B8-A20F84DC5EF7}"/>
            </a:ext>
          </a:extLst>
        </xdr:cNvPr>
        <xdr:cNvSpPr/>
      </xdr:nvSpPr>
      <xdr:spPr>
        <a:xfrm>
          <a:off x="8445500" y="144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91853</xdr:rowOff>
    </xdr:from>
    <xdr:to>
      <xdr:col>55</xdr:col>
      <xdr:colOff>0</xdr:colOff>
      <xdr:row>86</xdr:row>
      <xdr:rowOff>92540</xdr:rowOff>
    </xdr:to>
    <xdr:cxnSp macro="">
      <xdr:nvCxnSpPr>
        <xdr:cNvPr id="366" name="直線コネクタ 365">
          <a:extLst>
            <a:ext uri="{FF2B5EF4-FFF2-40B4-BE49-F238E27FC236}">
              <a16:creationId xmlns:a16="http://schemas.microsoft.com/office/drawing/2014/main" id="{6C688C93-23BB-4CA9-8B7C-B2D0F09416EF}"/>
            </a:ext>
          </a:extLst>
        </xdr:cNvPr>
        <xdr:cNvCxnSpPr/>
      </xdr:nvCxnSpPr>
      <xdr:spPr>
        <a:xfrm flipV="1">
          <a:off x="8496300" y="14508893"/>
          <a:ext cx="7239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45527</xdr:rowOff>
    </xdr:from>
    <xdr:to>
      <xdr:col>46</xdr:col>
      <xdr:colOff>38100</xdr:colOff>
      <xdr:row>86</xdr:row>
      <xdr:rowOff>147127</xdr:rowOff>
    </xdr:to>
    <xdr:sp macro="" textlink="">
      <xdr:nvSpPr>
        <xdr:cNvPr id="367" name="楕円 366">
          <a:extLst>
            <a:ext uri="{FF2B5EF4-FFF2-40B4-BE49-F238E27FC236}">
              <a16:creationId xmlns:a16="http://schemas.microsoft.com/office/drawing/2014/main" id="{257AE1AC-AF67-4F09-9E41-E93D9E5BF342}"/>
            </a:ext>
          </a:extLst>
        </xdr:cNvPr>
        <xdr:cNvSpPr/>
      </xdr:nvSpPr>
      <xdr:spPr>
        <a:xfrm>
          <a:off x="7670800" y="144625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92540</xdr:rowOff>
    </xdr:from>
    <xdr:to>
      <xdr:col>50</xdr:col>
      <xdr:colOff>114300</xdr:colOff>
      <xdr:row>86</xdr:row>
      <xdr:rowOff>96327</xdr:rowOff>
    </xdr:to>
    <xdr:cxnSp macro="">
      <xdr:nvCxnSpPr>
        <xdr:cNvPr id="368" name="直線コネクタ 367">
          <a:extLst>
            <a:ext uri="{FF2B5EF4-FFF2-40B4-BE49-F238E27FC236}">
              <a16:creationId xmlns:a16="http://schemas.microsoft.com/office/drawing/2014/main" id="{10CF65A7-3ED1-4CB0-933D-CC2AD796E016}"/>
            </a:ext>
          </a:extLst>
        </xdr:cNvPr>
        <xdr:cNvCxnSpPr/>
      </xdr:nvCxnSpPr>
      <xdr:spPr>
        <a:xfrm flipV="1">
          <a:off x="7713980" y="14509580"/>
          <a:ext cx="78232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45690</xdr:rowOff>
    </xdr:from>
    <xdr:to>
      <xdr:col>41</xdr:col>
      <xdr:colOff>101600</xdr:colOff>
      <xdr:row>86</xdr:row>
      <xdr:rowOff>147290</xdr:rowOff>
    </xdr:to>
    <xdr:sp macro="" textlink="">
      <xdr:nvSpPr>
        <xdr:cNvPr id="369" name="楕円 368">
          <a:extLst>
            <a:ext uri="{FF2B5EF4-FFF2-40B4-BE49-F238E27FC236}">
              <a16:creationId xmlns:a16="http://schemas.microsoft.com/office/drawing/2014/main" id="{B055130E-E7C0-42CB-9096-E8C0D71BFC4B}"/>
            </a:ext>
          </a:extLst>
        </xdr:cNvPr>
        <xdr:cNvSpPr/>
      </xdr:nvSpPr>
      <xdr:spPr>
        <a:xfrm>
          <a:off x="6873240" y="144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96327</xdr:rowOff>
    </xdr:from>
    <xdr:to>
      <xdr:col>45</xdr:col>
      <xdr:colOff>177800</xdr:colOff>
      <xdr:row>86</xdr:row>
      <xdr:rowOff>96490</xdr:rowOff>
    </xdr:to>
    <xdr:cxnSp macro="">
      <xdr:nvCxnSpPr>
        <xdr:cNvPr id="370" name="直線コネクタ 369">
          <a:extLst>
            <a:ext uri="{FF2B5EF4-FFF2-40B4-BE49-F238E27FC236}">
              <a16:creationId xmlns:a16="http://schemas.microsoft.com/office/drawing/2014/main" id="{627A00B5-7DE6-4E27-896D-67144D72C95F}"/>
            </a:ext>
          </a:extLst>
        </xdr:cNvPr>
        <xdr:cNvCxnSpPr/>
      </xdr:nvCxnSpPr>
      <xdr:spPr>
        <a:xfrm flipV="1">
          <a:off x="6924040" y="14513367"/>
          <a:ext cx="78994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48695</xdr:rowOff>
    </xdr:from>
    <xdr:to>
      <xdr:col>36</xdr:col>
      <xdr:colOff>165100</xdr:colOff>
      <xdr:row>86</xdr:row>
      <xdr:rowOff>150295</xdr:rowOff>
    </xdr:to>
    <xdr:sp macro="" textlink="">
      <xdr:nvSpPr>
        <xdr:cNvPr id="371" name="楕円 370">
          <a:extLst>
            <a:ext uri="{FF2B5EF4-FFF2-40B4-BE49-F238E27FC236}">
              <a16:creationId xmlns:a16="http://schemas.microsoft.com/office/drawing/2014/main" id="{94CD24D1-8406-4212-A4C9-A9492098B634}"/>
            </a:ext>
          </a:extLst>
        </xdr:cNvPr>
        <xdr:cNvSpPr/>
      </xdr:nvSpPr>
      <xdr:spPr>
        <a:xfrm>
          <a:off x="6098540" y="144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96490</xdr:rowOff>
    </xdr:from>
    <xdr:to>
      <xdr:col>41</xdr:col>
      <xdr:colOff>50800</xdr:colOff>
      <xdr:row>86</xdr:row>
      <xdr:rowOff>99495</xdr:rowOff>
    </xdr:to>
    <xdr:cxnSp macro="">
      <xdr:nvCxnSpPr>
        <xdr:cNvPr id="372" name="直線コネクタ 371">
          <a:extLst>
            <a:ext uri="{FF2B5EF4-FFF2-40B4-BE49-F238E27FC236}">
              <a16:creationId xmlns:a16="http://schemas.microsoft.com/office/drawing/2014/main" id="{0D5CCE04-0902-4D8E-BEE3-52928588E9E7}"/>
            </a:ext>
          </a:extLst>
        </xdr:cNvPr>
        <xdr:cNvCxnSpPr/>
      </xdr:nvCxnSpPr>
      <xdr:spPr>
        <a:xfrm flipV="1">
          <a:off x="6149340" y="14513530"/>
          <a:ext cx="7747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146288</xdr:rowOff>
    </xdr:from>
    <xdr:ext cx="469744" cy="259045"/>
    <xdr:sp macro="" textlink="">
      <xdr:nvSpPr>
        <xdr:cNvPr id="373" name="n_1aveValue【公営住宅】&#10;一人当たり面積">
          <a:extLst>
            <a:ext uri="{FF2B5EF4-FFF2-40B4-BE49-F238E27FC236}">
              <a16:creationId xmlns:a16="http://schemas.microsoft.com/office/drawing/2014/main" id="{65811462-1981-4DAD-9A3D-741AAC4EC415}"/>
            </a:ext>
          </a:extLst>
        </xdr:cNvPr>
        <xdr:cNvSpPr txBox="1"/>
      </xdr:nvSpPr>
      <xdr:spPr>
        <a:xfrm>
          <a:off x="8271587" y="145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a:extLst>
            <a:ext uri="{FF2B5EF4-FFF2-40B4-BE49-F238E27FC236}">
              <a16:creationId xmlns:a16="http://schemas.microsoft.com/office/drawing/2014/main" id="{C69759EB-829F-469B-B7BB-D7EB44BE1F45}"/>
            </a:ext>
          </a:extLst>
        </xdr:cNvPr>
        <xdr:cNvSpPr txBox="1"/>
      </xdr:nvSpPr>
      <xdr:spPr>
        <a:xfrm>
          <a:off x="750958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a:extLst>
            <a:ext uri="{FF2B5EF4-FFF2-40B4-BE49-F238E27FC236}">
              <a16:creationId xmlns:a16="http://schemas.microsoft.com/office/drawing/2014/main" id="{3F0131C3-F9EC-47F9-9E03-45839BF94F90}"/>
            </a:ext>
          </a:extLst>
        </xdr:cNvPr>
        <xdr:cNvSpPr txBox="1"/>
      </xdr:nvSpPr>
      <xdr:spPr>
        <a:xfrm>
          <a:off x="671202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a:extLst>
            <a:ext uri="{FF2B5EF4-FFF2-40B4-BE49-F238E27FC236}">
              <a16:creationId xmlns:a16="http://schemas.microsoft.com/office/drawing/2014/main" id="{721D9FE2-CD07-4107-BD1A-AB19FDC382B7}"/>
            </a:ext>
          </a:extLst>
        </xdr:cNvPr>
        <xdr:cNvSpPr txBox="1"/>
      </xdr:nvSpPr>
      <xdr:spPr>
        <a:xfrm>
          <a:off x="5937327" y="1421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159867</xdr:rowOff>
    </xdr:from>
    <xdr:ext cx="469744" cy="259045"/>
    <xdr:sp macro="" textlink="">
      <xdr:nvSpPr>
        <xdr:cNvPr id="377" name="n_1mainValue【公営住宅】&#10;一人当たり面積">
          <a:extLst>
            <a:ext uri="{FF2B5EF4-FFF2-40B4-BE49-F238E27FC236}">
              <a16:creationId xmlns:a16="http://schemas.microsoft.com/office/drawing/2014/main" id="{7C8E9EDA-DFC5-413C-9FE4-A62AD7EC8E53}"/>
            </a:ext>
          </a:extLst>
        </xdr:cNvPr>
        <xdr:cNvSpPr txBox="1"/>
      </xdr:nvSpPr>
      <xdr:spPr>
        <a:xfrm>
          <a:off x="8271587" y="142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138254</xdr:rowOff>
    </xdr:from>
    <xdr:ext cx="469744" cy="259045"/>
    <xdr:sp macro="" textlink="">
      <xdr:nvSpPr>
        <xdr:cNvPr id="378" name="n_2mainValue【公営住宅】&#10;一人当たり面積">
          <a:extLst>
            <a:ext uri="{FF2B5EF4-FFF2-40B4-BE49-F238E27FC236}">
              <a16:creationId xmlns:a16="http://schemas.microsoft.com/office/drawing/2014/main" id="{2BBCA117-5366-4213-8DA3-0F616E40D713}"/>
            </a:ext>
          </a:extLst>
        </xdr:cNvPr>
        <xdr:cNvSpPr txBox="1"/>
      </xdr:nvSpPr>
      <xdr:spPr>
        <a:xfrm>
          <a:off x="7509587" y="1455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138417</xdr:rowOff>
    </xdr:from>
    <xdr:ext cx="469744" cy="259045"/>
    <xdr:sp macro="" textlink="">
      <xdr:nvSpPr>
        <xdr:cNvPr id="379" name="n_3mainValue【公営住宅】&#10;一人当たり面積">
          <a:extLst>
            <a:ext uri="{FF2B5EF4-FFF2-40B4-BE49-F238E27FC236}">
              <a16:creationId xmlns:a16="http://schemas.microsoft.com/office/drawing/2014/main" id="{6C7F1A1C-A4FD-4012-8DE7-939FFB79E931}"/>
            </a:ext>
          </a:extLst>
        </xdr:cNvPr>
        <xdr:cNvSpPr txBox="1"/>
      </xdr:nvSpPr>
      <xdr:spPr>
        <a:xfrm>
          <a:off x="6712027" y="145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141422</xdr:rowOff>
    </xdr:from>
    <xdr:ext cx="469744" cy="259045"/>
    <xdr:sp macro="" textlink="">
      <xdr:nvSpPr>
        <xdr:cNvPr id="380" name="n_4mainValue【公営住宅】&#10;一人当たり面積">
          <a:extLst>
            <a:ext uri="{FF2B5EF4-FFF2-40B4-BE49-F238E27FC236}">
              <a16:creationId xmlns:a16="http://schemas.microsoft.com/office/drawing/2014/main" id="{148F778A-37D7-46F6-A112-D6942F4A290E}"/>
            </a:ext>
          </a:extLst>
        </xdr:cNvPr>
        <xdr:cNvSpPr txBox="1"/>
      </xdr:nvSpPr>
      <xdr:spPr>
        <a:xfrm>
          <a:off x="5937327" y="1455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9AFA354-1FF8-4A50-935E-5406874C481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EF14D0D-D671-4FA4-955C-5054AD17253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ACB1926-DE9F-407F-BFE6-1F04C973CA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34080EB-04D8-4B95-9326-D21C26E02E4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CF90421-0E84-4103-8937-E58AAC798D7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AA5DE6A-8AE5-46B6-91D4-F9317294345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89E8180-50DF-4931-A3EB-5AE7A1426DA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0A659EC-E348-40CF-AB88-87773471A2C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FAA960F-C738-48A4-B1E4-0AE1A6DAD13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FD27EE1-E557-4AB6-9952-824BCEB323D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7A794A9-4582-419F-B9BF-6A975C3A63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AAE0E3F-7D2D-4283-AD75-FA25206C4A3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C312882-42A1-4891-94BF-B2E8FC6BE8A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F08CA5BB-6B91-49D3-AA94-34EBFF7AFC5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46B290C-6F83-4E59-9EB9-99FD2322342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088D811-A62A-4ED2-B96A-0858342E9A7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44846C9-26E7-48D5-A4EA-96BBF0CF76E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A398FE1-4BA2-4A30-8E0F-B368445969E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3F808D2C-A7FE-412A-8AC0-0444A526A0C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B67BA74-0979-43BB-83AF-F2BDC1D5E77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2851738-E233-47AE-9FAF-5727A7FDA6E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F8E0246-C952-424A-9231-AE1807AAB15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802BEF3-0E6A-407A-8CB0-D4804E76A90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62EE1FE-9F7B-4AFE-B85B-F3FE7B5C69E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772807D-7DA5-482E-BEBE-7F6595E5B7D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4D89756-9C51-44E2-A84A-2A3BDB27245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4DFB54F-77A1-41E7-B81F-7D1D8CF8E4F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90317D6D-CE59-4B19-A2C3-CAAF5AE7DBC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761C31F1-EEB4-419A-ADCF-80DEB978A0C5}"/>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88AF1687-E7D0-4411-B4DC-3818AA60B48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526E5508-B16F-4296-AF19-19370C01D62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11BFB8EE-416A-4B74-9261-61D4C988210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3A8F2E7E-7DCD-4532-8F2B-0F8A1EF3C1E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89A807DB-8CED-423E-BB61-7BA88E3816D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F1EB4904-16FD-4728-8787-E98D2850DB3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DD50E492-BE2D-4836-A47E-214FC5E90C0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CB931582-7213-4EA4-BA9D-9B7CBB8C153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25F1028-9413-4708-AFAE-D24C66B58BC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8BAB8EA6-6DED-4612-85E3-51AC8DD7373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D5DCFC5-6D0C-43EB-A7A5-9D4CC48F834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C2EB8360-5E4E-4F10-94C3-4EF10E093BD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48F6CA05-0747-40E0-B631-82D7B36134D7}"/>
            </a:ext>
          </a:extLst>
        </xdr:cNvPr>
        <xdr:cNvCxnSpPr/>
      </xdr:nvCxnSpPr>
      <xdr:spPr>
        <a:xfrm flipV="1">
          <a:off x="14375764" y="567853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8AF98D6D-681C-4F82-870F-EEF37768DEA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2288F38-B9B9-4091-9C93-D33125E0F5C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EAB22370-E3EE-4BAE-807A-5BF0AE8E287C}"/>
            </a:ext>
          </a:extLst>
        </xdr:cNvPr>
        <xdr:cNvSpPr txBox="1"/>
      </xdr:nvSpPr>
      <xdr:spPr>
        <a:xfrm>
          <a:off x="14414500" y="5457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4CBC2612-D115-4668-A850-F29F376BBAB3}"/>
            </a:ext>
          </a:extLst>
        </xdr:cNvPr>
        <xdr:cNvCxnSpPr/>
      </xdr:nvCxnSpPr>
      <xdr:spPr>
        <a:xfrm>
          <a:off x="14287500" y="5678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C89BD647-1A96-4D46-9BE0-53B4BEA8A400}"/>
            </a:ext>
          </a:extLst>
        </xdr:cNvPr>
        <xdr:cNvSpPr txBox="1"/>
      </xdr:nvSpPr>
      <xdr:spPr>
        <a:xfrm>
          <a:off x="14414500" y="624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28" name="フローチャート: 判断 427">
          <a:extLst>
            <a:ext uri="{FF2B5EF4-FFF2-40B4-BE49-F238E27FC236}">
              <a16:creationId xmlns:a16="http://schemas.microsoft.com/office/drawing/2014/main" id="{9D4D01AA-009C-4AA4-B692-12537D2D81E6}"/>
            </a:ext>
          </a:extLst>
        </xdr:cNvPr>
        <xdr:cNvSpPr/>
      </xdr:nvSpPr>
      <xdr:spPr>
        <a:xfrm>
          <a:off x="14325600" y="63908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9" name="フローチャート: 判断 428">
          <a:extLst>
            <a:ext uri="{FF2B5EF4-FFF2-40B4-BE49-F238E27FC236}">
              <a16:creationId xmlns:a16="http://schemas.microsoft.com/office/drawing/2014/main" id="{80DFCAD6-3418-46DC-93E2-EC4EDEFAC56E}"/>
            </a:ext>
          </a:extLst>
        </xdr:cNvPr>
        <xdr:cNvSpPr/>
      </xdr:nvSpPr>
      <xdr:spPr>
        <a:xfrm>
          <a:off x="135788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0" name="フローチャート: 判断 429">
          <a:extLst>
            <a:ext uri="{FF2B5EF4-FFF2-40B4-BE49-F238E27FC236}">
              <a16:creationId xmlns:a16="http://schemas.microsoft.com/office/drawing/2014/main" id="{9B493B21-6319-4370-BBEE-9820DE315462}"/>
            </a:ext>
          </a:extLst>
        </xdr:cNvPr>
        <xdr:cNvSpPr/>
      </xdr:nvSpPr>
      <xdr:spPr>
        <a:xfrm>
          <a:off x="1280414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1" name="フローチャート: 判断 430">
          <a:extLst>
            <a:ext uri="{FF2B5EF4-FFF2-40B4-BE49-F238E27FC236}">
              <a16:creationId xmlns:a16="http://schemas.microsoft.com/office/drawing/2014/main" id="{84E9A21E-EE51-48A5-B70F-8654A6D94E17}"/>
            </a:ext>
          </a:extLst>
        </xdr:cNvPr>
        <xdr:cNvSpPr/>
      </xdr:nvSpPr>
      <xdr:spPr>
        <a:xfrm>
          <a:off x="1202944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432" name="フローチャート: 判断 431">
          <a:extLst>
            <a:ext uri="{FF2B5EF4-FFF2-40B4-BE49-F238E27FC236}">
              <a16:creationId xmlns:a16="http://schemas.microsoft.com/office/drawing/2014/main" id="{9F0F7B6F-DB51-46AA-B54E-92027FE553B3}"/>
            </a:ext>
          </a:extLst>
        </xdr:cNvPr>
        <xdr:cNvSpPr/>
      </xdr:nvSpPr>
      <xdr:spPr>
        <a:xfrm>
          <a:off x="11231880" y="6334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C5C52F7-00DE-41D7-8A70-1CA77A66DF6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AFC55D1-EEB3-47FA-A75D-F9A2A6743C9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7067BE6-94B0-4B6F-9F2B-EAA84CBEADE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6AC7D1B-69A4-4452-BE5C-8CDDA8C4536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A84864A-E773-4027-99A0-EDC097BB4DD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98878</xdr:rowOff>
    </xdr:from>
    <xdr:to>
      <xdr:col>85</xdr:col>
      <xdr:colOff>177800</xdr:colOff>
      <xdr:row>40</xdr:row>
      <xdr:rowOff>29028</xdr:rowOff>
    </xdr:to>
    <xdr:sp macro="" textlink="">
      <xdr:nvSpPr>
        <xdr:cNvPr id="438" name="楕円 437">
          <a:extLst>
            <a:ext uri="{FF2B5EF4-FFF2-40B4-BE49-F238E27FC236}">
              <a16:creationId xmlns:a16="http://schemas.microsoft.com/office/drawing/2014/main" id="{141CC164-F595-4B91-9D03-C8C7C404A064}"/>
            </a:ext>
          </a:extLst>
        </xdr:cNvPr>
        <xdr:cNvSpPr/>
      </xdr:nvSpPr>
      <xdr:spPr>
        <a:xfrm>
          <a:off x="14325600" y="66368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77305</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EB95238-95F7-442A-B0A0-E17EDEB260FD}"/>
            </a:ext>
          </a:extLst>
        </xdr:cNvPr>
        <xdr:cNvSpPr txBox="1"/>
      </xdr:nvSpPr>
      <xdr:spPr>
        <a:xfrm>
          <a:off x="1441450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440" name="楕円 439">
          <a:extLst>
            <a:ext uri="{FF2B5EF4-FFF2-40B4-BE49-F238E27FC236}">
              <a16:creationId xmlns:a16="http://schemas.microsoft.com/office/drawing/2014/main" id="{314293E5-CFC2-4071-9A9D-8E00871D25B3}"/>
            </a:ext>
          </a:extLst>
        </xdr:cNvPr>
        <xdr:cNvSpPr/>
      </xdr:nvSpPr>
      <xdr:spPr>
        <a:xfrm>
          <a:off x="1357884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113756</xdr:rowOff>
    </xdr:from>
    <xdr:to>
      <xdr:col>85</xdr:col>
      <xdr:colOff>127000</xdr:colOff>
      <xdr:row>39</xdr:row>
      <xdr:rowOff>149678</xdr:rowOff>
    </xdr:to>
    <xdr:cxnSp macro="">
      <xdr:nvCxnSpPr>
        <xdr:cNvPr id="441" name="直線コネクタ 440">
          <a:extLst>
            <a:ext uri="{FF2B5EF4-FFF2-40B4-BE49-F238E27FC236}">
              <a16:creationId xmlns:a16="http://schemas.microsoft.com/office/drawing/2014/main" id="{EFFBC3D9-4637-4E4D-892D-E29662ED0324}"/>
            </a:ext>
          </a:extLst>
        </xdr:cNvPr>
        <xdr:cNvCxnSpPr/>
      </xdr:nvCxnSpPr>
      <xdr:spPr>
        <a:xfrm>
          <a:off x="13629640" y="6651716"/>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442" name="楕円 441">
          <a:extLst>
            <a:ext uri="{FF2B5EF4-FFF2-40B4-BE49-F238E27FC236}">
              <a16:creationId xmlns:a16="http://schemas.microsoft.com/office/drawing/2014/main" id="{14469F32-992B-453C-8690-BDB41DE82DA5}"/>
            </a:ext>
          </a:extLst>
        </xdr:cNvPr>
        <xdr:cNvSpPr/>
      </xdr:nvSpPr>
      <xdr:spPr>
        <a:xfrm>
          <a:off x="1280414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113756</xdr:rowOff>
    </xdr:to>
    <xdr:cxnSp macro="">
      <xdr:nvCxnSpPr>
        <xdr:cNvPr id="443" name="直線コネクタ 442">
          <a:extLst>
            <a:ext uri="{FF2B5EF4-FFF2-40B4-BE49-F238E27FC236}">
              <a16:creationId xmlns:a16="http://schemas.microsoft.com/office/drawing/2014/main" id="{FA1D8B9B-03EC-43F2-AC1E-DE7DA44D6807}"/>
            </a:ext>
          </a:extLst>
        </xdr:cNvPr>
        <xdr:cNvCxnSpPr/>
      </xdr:nvCxnSpPr>
      <xdr:spPr>
        <a:xfrm>
          <a:off x="12854940" y="6612527"/>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444" name="楕円 443">
          <a:extLst>
            <a:ext uri="{FF2B5EF4-FFF2-40B4-BE49-F238E27FC236}">
              <a16:creationId xmlns:a16="http://schemas.microsoft.com/office/drawing/2014/main" id="{0BF25BEC-497B-4FFE-B3F3-4029DFBB4F86}"/>
            </a:ext>
          </a:extLst>
        </xdr:cNvPr>
        <xdr:cNvSpPr/>
      </xdr:nvSpPr>
      <xdr:spPr>
        <a:xfrm>
          <a:off x="12029440" y="6538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51707</xdr:rowOff>
    </xdr:from>
    <xdr:to>
      <xdr:col>76</xdr:col>
      <xdr:colOff>114300</xdr:colOff>
      <xdr:row>39</xdr:row>
      <xdr:rowOff>74567</xdr:rowOff>
    </xdr:to>
    <xdr:cxnSp macro="">
      <xdr:nvCxnSpPr>
        <xdr:cNvPr id="445" name="直線コネクタ 444">
          <a:extLst>
            <a:ext uri="{FF2B5EF4-FFF2-40B4-BE49-F238E27FC236}">
              <a16:creationId xmlns:a16="http://schemas.microsoft.com/office/drawing/2014/main" id="{9E9ECE18-7CFD-4A2C-AB52-85F8F112E473}"/>
            </a:ext>
          </a:extLst>
        </xdr:cNvPr>
        <xdr:cNvCxnSpPr/>
      </xdr:nvCxnSpPr>
      <xdr:spPr>
        <a:xfrm>
          <a:off x="12072620" y="6589667"/>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141333</xdr:rowOff>
    </xdr:from>
    <xdr:to>
      <xdr:col>67</xdr:col>
      <xdr:colOff>101600</xdr:colOff>
      <xdr:row>39</xdr:row>
      <xdr:rowOff>71483</xdr:rowOff>
    </xdr:to>
    <xdr:sp macro="" textlink="">
      <xdr:nvSpPr>
        <xdr:cNvPr id="446" name="楕円 445">
          <a:extLst>
            <a:ext uri="{FF2B5EF4-FFF2-40B4-BE49-F238E27FC236}">
              <a16:creationId xmlns:a16="http://schemas.microsoft.com/office/drawing/2014/main" id="{F861224A-93EF-42EB-B455-E7BED980382B}"/>
            </a:ext>
          </a:extLst>
        </xdr:cNvPr>
        <xdr:cNvSpPr/>
      </xdr:nvSpPr>
      <xdr:spPr>
        <a:xfrm>
          <a:off x="11231880" y="6511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20683</xdr:rowOff>
    </xdr:from>
    <xdr:to>
      <xdr:col>71</xdr:col>
      <xdr:colOff>177800</xdr:colOff>
      <xdr:row>39</xdr:row>
      <xdr:rowOff>51707</xdr:rowOff>
    </xdr:to>
    <xdr:cxnSp macro="">
      <xdr:nvCxnSpPr>
        <xdr:cNvPr id="447" name="直線コネクタ 446">
          <a:extLst>
            <a:ext uri="{FF2B5EF4-FFF2-40B4-BE49-F238E27FC236}">
              <a16:creationId xmlns:a16="http://schemas.microsoft.com/office/drawing/2014/main" id="{45EC523C-CB62-4BB6-B1F5-4EBD992413FB}"/>
            </a:ext>
          </a:extLst>
        </xdr:cNvPr>
        <xdr:cNvCxnSpPr/>
      </xdr:nvCxnSpPr>
      <xdr:spPr>
        <a:xfrm>
          <a:off x="11282680" y="655864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6CD9996E-AB10-4F12-AFC5-1918F9AE81BF}"/>
            </a:ext>
          </a:extLst>
        </xdr:cNvPr>
        <xdr:cNvSpPr txBox="1"/>
      </xdr:nvSpPr>
      <xdr:spPr>
        <a:xfrm>
          <a:off x="13437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9FF8593E-3890-46A1-ABB2-F44FD239EC92}"/>
            </a:ext>
          </a:extLst>
        </xdr:cNvPr>
        <xdr:cNvSpPr txBox="1"/>
      </xdr:nvSpPr>
      <xdr:spPr>
        <a:xfrm>
          <a:off x="12675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3955CA6-D14F-40D6-AB31-DFDFD1606215}"/>
            </a:ext>
          </a:extLst>
        </xdr:cNvPr>
        <xdr:cNvSpPr txBox="1"/>
      </xdr:nvSpPr>
      <xdr:spPr>
        <a:xfrm>
          <a:off x="119005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F36A422-BC64-4A2E-876D-0C1A2FF8CFF8}"/>
            </a:ext>
          </a:extLst>
        </xdr:cNvPr>
        <xdr:cNvSpPr txBox="1"/>
      </xdr:nvSpPr>
      <xdr:spPr>
        <a:xfrm>
          <a:off x="1110298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1BD9B428-A31D-4BB5-B174-4333B10923EE}"/>
            </a:ext>
          </a:extLst>
        </xdr:cNvPr>
        <xdr:cNvSpPr txBox="1"/>
      </xdr:nvSpPr>
      <xdr:spPr>
        <a:xfrm>
          <a:off x="134372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E8E84629-552A-439C-9FAB-9A6548B50113}"/>
            </a:ext>
          </a:extLst>
        </xdr:cNvPr>
        <xdr:cNvSpPr txBox="1"/>
      </xdr:nvSpPr>
      <xdr:spPr>
        <a:xfrm>
          <a:off x="126752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D6E4556F-09F0-4986-82DB-0A45E37BCE4C}"/>
            </a:ext>
          </a:extLst>
        </xdr:cNvPr>
        <xdr:cNvSpPr txBox="1"/>
      </xdr:nvSpPr>
      <xdr:spPr>
        <a:xfrm>
          <a:off x="119005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62610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19127D60-D7BC-4126-B077-4FA42F6A8025}"/>
            </a:ext>
          </a:extLst>
        </xdr:cNvPr>
        <xdr:cNvSpPr txBox="1"/>
      </xdr:nvSpPr>
      <xdr:spPr>
        <a:xfrm>
          <a:off x="1110298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E153429-B7BA-4D15-97ED-F59F359FE7A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5A2228B-EA57-47F2-8B53-1B4C4C96D87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7860A24-E0D1-470C-B1B7-D620F476B8A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5EE4960-F527-44F5-A6DD-70E55EF6C22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D74530B-A974-4B97-94EE-66BA8C9298E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A8884155-4010-40D9-83F6-73C4DEF34F6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A7B9927B-0063-4E06-8EB9-B78FA0379E6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51BFF5E6-2D0A-4C31-8424-F989627B327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ABFDCF4-3621-4EEC-9A1E-CDD92C8FD03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D16B8C9-EEDA-4F95-8495-AA7893659D5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422DCBB7-10AE-462C-841E-8617971A152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796D557-3A86-45FA-9795-1036D507137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7148672-DBB4-4E7F-BBB2-7813716C686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26EAFDFA-8B21-4F87-A511-7C4EB5D7DF8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EFD3B14F-7457-4FD1-B5F9-8A3EAB18BD3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62D1A7DC-F6A2-4222-9662-4F0ABB69792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D2A33696-137C-457B-AE5E-248A10E9314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71B15A0A-02F1-4C45-8E8D-362CB72E85B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01944D2-4F0A-4D21-86C7-0F9802A8F42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B5B014C6-67AA-4F36-BC89-075D58E94FC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13C935CA-F62E-48D1-8AE7-659F79D745A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77" name="直線コネクタ 476">
          <a:extLst>
            <a:ext uri="{FF2B5EF4-FFF2-40B4-BE49-F238E27FC236}">
              <a16:creationId xmlns:a16="http://schemas.microsoft.com/office/drawing/2014/main" id="{A7391552-6304-476E-AD90-B890A6D8C9DC}"/>
            </a:ext>
          </a:extLst>
        </xdr:cNvPr>
        <xdr:cNvCxnSpPr/>
      </xdr:nvCxnSpPr>
      <xdr:spPr>
        <a:xfrm flipV="1">
          <a:off x="19509104" y="5855970"/>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200DB4B6-731F-41DB-8C5B-887851EA75DA}"/>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9" name="直線コネクタ 478">
          <a:extLst>
            <a:ext uri="{FF2B5EF4-FFF2-40B4-BE49-F238E27FC236}">
              <a16:creationId xmlns:a16="http://schemas.microsoft.com/office/drawing/2014/main" id="{C1C922CD-9284-4960-9B2D-7CDB7ADCC3A3}"/>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E79F680-A78E-435F-8E54-9FAA48618A52}"/>
            </a:ext>
          </a:extLst>
        </xdr:cNvPr>
        <xdr:cNvSpPr txBox="1"/>
      </xdr:nvSpPr>
      <xdr:spPr>
        <a:xfrm>
          <a:off x="1954784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81" name="直線コネクタ 480">
          <a:extLst>
            <a:ext uri="{FF2B5EF4-FFF2-40B4-BE49-F238E27FC236}">
              <a16:creationId xmlns:a16="http://schemas.microsoft.com/office/drawing/2014/main" id="{FD3D569C-E4E6-4CE3-A5E8-14CEAFDE4609}"/>
            </a:ext>
          </a:extLst>
        </xdr:cNvPr>
        <xdr:cNvCxnSpPr/>
      </xdr:nvCxnSpPr>
      <xdr:spPr>
        <a:xfrm>
          <a:off x="19443700" y="585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A6E18EE-0ECA-4ED6-81F7-FE6C7C7BCD7E}"/>
            </a:ext>
          </a:extLst>
        </xdr:cNvPr>
        <xdr:cNvSpPr txBox="1"/>
      </xdr:nvSpPr>
      <xdr:spPr>
        <a:xfrm>
          <a:off x="19547840" y="6457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3" name="フローチャート: 判断 482">
          <a:extLst>
            <a:ext uri="{FF2B5EF4-FFF2-40B4-BE49-F238E27FC236}">
              <a16:creationId xmlns:a16="http://schemas.microsoft.com/office/drawing/2014/main" id="{9FBA2167-32D3-400B-810E-03ED2ECDB828}"/>
            </a:ext>
          </a:extLst>
        </xdr:cNvPr>
        <xdr:cNvSpPr/>
      </xdr:nvSpPr>
      <xdr:spPr>
        <a:xfrm>
          <a:off x="1945894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4" name="フローチャート: 判断 483">
          <a:extLst>
            <a:ext uri="{FF2B5EF4-FFF2-40B4-BE49-F238E27FC236}">
              <a16:creationId xmlns:a16="http://schemas.microsoft.com/office/drawing/2014/main" id="{30426200-4D6A-44F7-B6B7-C471CF79C1EE}"/>
            </a:ext>
          </a:extLst>
        </xdr:cNvPr>
        <xdr:cNvSpPr/>
      </xdr:nvSpPr>
      <xdr:spPr>
        <a:xfrm>
          <a:off x="1873504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85" name="フローチャート: 判断 484">
          <a:extLst>
            <a:ext uri="{FF2B5EF4-FFF2-40B4-BE49-F238E27FC236}">
              <a16:creationId xmlns:a16="http://schemas.microsoft.com/office/drawing/2014/main" id="{93D6FCBA-30C2-4237-9E75-BA20C620B061}"/>
            </a:ext>
          </a:extLst>
        </xdr:cNvPr>
        <xdr:cNvSpPr/>
      </xdr:nvSpPr>
      <xdr:spPr>
        <a:xfrm>
          <a:off x="179374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486" name="フローチャート: 判断 485">
          <a:extLst>
            <a:ext uri="{FF2B5EF4-FFF2-40B4-BE49-F238E27FC236}">
              <a16:creationId xmlns:a16="http://schemas.microsoft.com/office/drawing/2014/main" id="{87B6B177-4166-400F-A041-032B7638A4A5}"/>
            </a:ext>
          </a:extLst>
        </xdr:cNvPr>
        <xdr:cNvSpPr/>
      </xdr:nvSpPr>
      <xdr:spPr>
        <a:xfrm>
          <a:off x="1716278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487" name="フローチャート: 判断 486">
          <a:extLst>
            <a:ext uri="{FF2B5EF4-FFF2-40B4-BE49-F238E27FC236}">
              <a16:creationId xmlns:a16="http://schemas.microsoft.com/office/drawing/2014/main" id="{25DABBC7-AB2E-41E5-BCED-A30203DD5B85}"/>
            </a:ext>
          </a:extLst>
        </xdr:cNvPr>
        <xdr:cNvSpPr/>
      </xdr:nvSpPr>
      <xdr:spPr>
        <a:xfrm>
          <a:off x="1638808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8AFBAB3-4F24-4472-B65A-3C860C85DA8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936A230-701C-4424-B3C9-F2562B76A4E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F28AB27-75AF-4C54-B58E-A5F16597EFE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54C2E13-39D5-4138-8173-23D2CFD42CA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3FB7AB4-115D-4DA0-A15D-981EDF9201F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55118</xdr:rowOff>
    </xdr:from>
    <xdr:to>
      <xdr:col>116</xdr:col>
      <xdr:colOff>114300</xdr:colOff>
      <xdr:row>40</xdr:row>
      <xdr:rowOff>156718</xdr:rowOff>
    </xdr:to>
    <xdr:sp macro="" textlink="">
      <xdr:nvSpPr>
        <xdr:cNvPr id="493" name="楕円 492">
          <a:extLst>
            <a:ext uri="{FF2B5EF4-FFF2-40B4-BE49-F238E27FC236}">
              <a16:creationId xmlns:a16="http://schemas.microsoft.com/office/drawing/2014/main" id="{C0E4D6F4-2F92-426A-9EB1-DAFB6ACF8D6A}"/>
            </a:ext>
          </a:extLst>
        </xdr:cNvPr>
        <xdr:cNvSpPr/>
      </xdr:nvSpPr>
      <xdr:spPr>
        <a:xfrm>
          <a:off x="19458940" y="6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33545</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885F7F50-BEA7-49C1-BD6C-BF46EFA43295}"/>
            </a:ext>
          </a:extLst>
        </xdr:cNvPr>
        <xdr:cNvSpPr txBox="1"/>
      </xdr:nvSpPr>
      <xdr:spPr>
        <a:xfrm>
          <a:off x="19547840" y="67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59690</xdr:rowOff>
    </xdr:from>
    <xdr:to>
      <xdr:col>112</xdr:col>
      <xdr:colOff>38100</xdr:colOff>
      <xdr:row>40</xdr:row>
      <xdr:rowOff>161290</xdr:rowOff>
    </xdr:to>
    <xdr:sp macro="" textlink="">
      <xdr:nvSpPr>
        <xdr:cNvPr id="495" name="楕円 494">
          <a:extLst>
            <a:ext uri="{FF2B5EF4-FFF2-40B4-BE49-F238E27FC236}">
              <a16:creationId xmlns:a16="http://schemas.microsoft.com/office/drawing/2014/main" id="{D77E3484-4A82-4960-87E5-E1B17CEA667D}"/>
            </a:ext>
          </a:extLst>
        </xdr:cNvPr>
        <xdr:cNvSpPr/>
      </xdr:nvSpPr>
      <xdr:spPr>
        <a:xfrm>
          <a:off x="1873504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105918</xdr:rowOff>
    </xdr:from>
    <xdr:to>
      <xdr:col>116</xdr:col>
      <xdr:colOff>63500</xdr:colOff>
      <xdr:row>40</xdr:row>
      <xdr:rowOff>110490</xdr:rowOff>
    </xdr:to>
    <xdr:cxnSp macro="">
      <xdr:nvCxnSpPr>
        <xdr:cNvPr id="496" name="直線コネクタ 495">
          <a:extLst>
            <a:ext uri="{FF2B5EF4-FFF2-40B4-BE49-F238E27FC236}">
              <a16:creationId xmlns:a16="http://schemas.microsoft.com/office/drawing/2014/main" id="{96FCE3E9-69F5-4A3D-A0B2-D4D49CC89B80}"/>
            </a:ext>
          </a:extLst>
        </xdr:cNvPr>
        <xdr:cNvCxnSpPr/>
      </xdr:nvCxnSpPr>
      <xdr:spPr>
        <a:xfrm flipV="1">
          <a:off x="18778220" y="681151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61976</xdr:rowOff>
    </xdr:from>
    <xdr:to>
      <xdr:col>107</xdr:col>
      <xdr:colOff>101600</xdr:colOff>
      <xdr:row>40</xdr:row>
      <xdr:rowOff>163576</xdr:rowOff>
    </xdr:to>
    <xdr:sp macro="" textlink="">
      <xdr:nvSpPr>
        <xdr:cNvPr id="497" name="楕円 496">
          <a:extLst>
            <a:ext uri="{FF2B5EF4-FFF2-40B4-BE49-F238E27FC236}">
              <a16:creationId xmlns:a16="http://schemas.microsoft.com/office/drawing/2014/main" id="{2F528E52-279F-4F00-86A8-34E0C2231F03}"/>
            </a:ext>
          </a:extLst>
        </xdr:cNvPr>
        <xdr:cNvSpPr/>
      </xdr:nvSpPr>
      <xdr:spPr>
        <a:xfrm>
          <a:off x="1793748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40</xdr:row>
      <xdr:rowOff>112776</xdr:rowOff>
    </xdr:to>
    <xdr:cxnSp macro="">
      <xdr:nvCxnSpPr>
        <xdr:cNvPr id="498" name="直線コネクタ 497">
          <a:extLst>
            <a:ext uri="{FF2B5EF4-FFF2-40B4-BE49-F238E27FC236}">
              <a16:creationId xmlns:a16="http://schemas.microsoft.com/office/drawing/2014/main" id="{A0D1EEE0-D97B-4520-9028-21E6C713833D}"/>
            </a:ext>
          </a:extLst>
        </xdr:cNvPr>
        <xdr:cNvCxnSpPr/>
      </xdr:nvCxnSpPr>
      <xdr:spPr>
        <a:xfrm flipV="1">
          <a:off x="17988280" y="681609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99" name="楕円 498">
          <a:extLst>
            <a:ext uri="{FF2B5EF4-FFF2-40B4-BE49-F238E27FC236}">
              <a16:creationId xmlns:a16="http://schemas.microsoft.com/office/drawing/2014/main" id="{621F1DA4-F91A-4350-81AB-A6068AFABA28}"/>
            </a:ext>
          </a:extLst>
        </xdr:cNvPr>
        <xdr:cNvSpPr/>
      </xdr:nvSpPr>
      <xdr:spPr>
        <a:xfrm>
          <a:off x="17162780" y="67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112776</xdr:rowOff>
    </xdr:from>
    <xdr:to>
      <xdr:col>107</xdr:col>
      <xdr:colOff>50800</xdr:colOff>
      <xdr:row>40</xdr:row>
      <xdr:rowOff>115062</xdr:rowOff>
    </xdr:to>
    <xdr:cxnSp macro="">
      <xdr:nvCxnSpPr>
        <xdr:cNvPr id="500" name="直線コネクタ 499">
          <a:extLst>
            <a:ext uri="{FF2B5EF4-FFF2-40B4-BE49-F238E27FC236}">
              <a16:creationId xmlns:a16="http://schemas.microsoft.com/office/drawing/2014/main" id="{8F591E08-7901-4286-AAC6-A41CAEB8B7D8}"/>
            </a:ext>
          </a:extLst>
        </xdr:cNvPr>
        <xdr:cNvCxnSpPr/>
      </xdr:nvCxnSpPr>
      <xdr:spPr>
        <a:xfrm flipV="1">
          <a:off x="17213580" y="681837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68834</xdr:rowOff>
    </xdr:from>
    <xdr:to>
      <xdr:col>98</xdr:col>
      <xdr:colOff>38100</xdr:colOff>
      <xdr:row>40</xdr:row>
      <xdr:rowOff>170434</xdr:rowOff>
    </xdr:to>
    <xdr:sp macro="" textlink="">
      <xdr:nvSpPr>
        <xdr:cNvPr id="501" name="楕円 500">
          <a:extLst>
            <a:ext uri="{FF2B5EF4-FFF2-40B4-BE49-F238E27FC236}">
              <a16:creationId xmlns:a16="http://schemas.microsoft.com/office/drawing/2014/main" id="{F9284331-FB41-4B1B-B4F5-9320FBCB1E60}"/>
            </a:ext>
          </a:extLst>
        </xdr:cNvPr>
        <xdr:cNvSpPr/>
      </xdr:nvSpPr>
      <xdr:spPr>
        <a:xfrm>
          <a:off x="16388080" y="6774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119634</xdr:rowOff>
    </xdr:to>
    <xdr:cxnSp macro="">
      <xdr:nvCxnSpPr>
        <xdr:cNvPr id="502" name="直線コネクタ 501">
          <a:extLst>
            <a:ext uri="{FF2B5EF4-FFF2-40B4-BE49-F238E27FC236}">
              <a16:creationId xmlns:a16="http://schemas.microsoft.com/office/drawing/2014/main" id="{B856C274-A1C4-45FD-BC56-E99B089A92AF}"/>
            </a:ext>
          </a:extLst>
        </xdr:cNvPr>
        <xdr:cNvCxnSpPr/>
      </xdr:nvCxnSpPr>
      <xdr:spPr>
        <a:xfrm flipV="1">
          <a:off x="16431260" y="682066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3CB5DA60-D1B9-4623-B038-EE5651A7E5F9}"/>
            </a:ext>
          </a:extLst>
        </xdr:cNvPr>
        <xdr:cNvSpPr txBox="1"/>
      </xdr:nvSpPr>
      <xdr:spPr>
        <a:xfrm>
          <a:off x="1856112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C4AA04C-F408-40DB-882A-034C20F7C58B}"/>
            </a:ext>
          </a:extLst>
        </xdr:cNvPr>
        <xdr:cNvSpPr txBox="1"/>
      </xdr:nvSpPr>
      <xdr:spPr>
        <a:xfrm>
          <a:off x="177762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2D0ED3E-A90D-449C-8D5E-08982EEB6B17}"/>
            </a:ext>
          </a:extLst>
        </xdr:cNvPr>
        <xdr:cNvSpPr txBox="1"/>
      </xdr:nvSpPr>
      <xdr:spPr>
        <a:xfrm>
          <a:off x="170015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DB311467-629C-4E0C-85FE-4D3380FD1C9A}"/>
            </a:ext>
          </a:extLst>
        </xdr:cNvPr>
        <xdr:cNvSpPr txBox="1"/>
      </xdr:nvSpPr>
      <xdr:spPr>
        <a:xfrm>
          <a:off x="16226867"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152417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64A05062-79A9-4A1C-B07D-AF8C970CE6BE}"/>
            </a:ext>
          </a:extLst>
        </xdr:cNvPr>
        <xdr:cNvSpPr txBox="1"/>
      </xdr:nvSpPr>
      <xdr:spPr>
        <a:xfrm>
          <a:off x="185611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154703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6CF4B03-6EE4-46B1-AC92-19FD90E13760}"/>
            </a:ext>
          </a:extLst>
        </xdr:cNvPr>
        <xdr:cNvSpPr txBox="1"/>
      </xdr:nvSpPr>
      <xdr:spPr>
        <a:xfrm>
          <a:off x="1777626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2778CD1-46D6-4C14-80F3-7AC801072F45}"/>
            </a:ext>
          </a:extLst>
        </xdr:cNvPr>
        <xdr:cNvSpPr txBox="1"/>
      </xdr:nvSpPr>
      <xdr:spPr>
        <a:xfrm>
          <a:off x="170015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161561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421A088D-8CAE-4AA2-9038-2E8DC7BEED41}"/>
            </a:ext>
          </a:extLst>
        </xdr:cNvPr>
        <xdr:cNvSpPr txBox="1"/>
      </xdr:nvSpPr>
      <xdr:spPr>
        <a:xfrm>
          <a:off x="16226867" y="686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D09345B-013F-4EF9-B2DF-0DA095A5E7C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473C790-7E07-4458-9CF7-B00FCA3A210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3647444-91B3-43C2-BC4D-4169BFE4CC4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07D7DC4-AEB5-45DD-8485-2C867E0F340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F1ADD96-55AD-46D7-B7AA-C9C0CF9A749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1BE99D0-6CD7-4D7B-BFD9-106B2AC7050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C55581AF-4807-4725-A5F2-CD984AEE806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8B51659D-80A1-4C0C-9591-8C1E388AFA6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E8DE6FF-862F-4527-82A6-7B7DE784CC1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2780273-D93F-46DE-ABDC-59779102AF0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E272812-B2E4-412A-8AEE-8EA80EE1743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92B6021E-166F-4FDE-A393-5C8511C04B9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B688655-ED51-4407-926F-7EBFCFE415A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77E9EA53-990F-40C7-914E-16B70923538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71BB790B-C6CC-4244-BA12-DCE509D4640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CF760F2-5FDA-494A-8638-4FF5C0655B8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705E06DB-9062-4F47-979A-B167524A1DF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90989626-5CF9-439D-AF4F-CE5C8A33128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9D79D1E3-D620-4E6C-B62E-C24C50147C5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E2E6DC3-F562-4C4E-977A-B210399580F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E2D65533-28EC-4C4E-B70F-70E563F179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61D4CA3D-38EC-4018-9E28-038FB14E85C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A5AEBF55-B7DE-4AF3-A0C8-AF82BD8BB73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7839F3B-8792-4CA6-994E-E0945D4242F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5" name="直線コネクタ 534">
          <a:extLst>
            <a:ext uri="{FF2B5EF4-FFF2-40B4-BE49-F238E27FC236}">
              <a16:creationId xmlns:a16="http://schemas.microsoft.com/office/drawing/2014/main" id="{69251511-7B95-43F7-9DFE-CE486C6B50B0}"/>
            </a:ext>
          </a:extLst>
        </xdr:cNvPr>
        <xdr:cNvCxnSpPr/>
      </xdr:nvCxnSpPr>
      <xdr:spPr>
        <a:xfrm flipV="1">
          <a:off x="14375764" y="938022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FCB07961-4980-497B-83D9-A8705167B6D3}"/>
            </a:ext>
          </a:extLst>
        </xdr:cNvPr>
        <xdr:cNvSpPr txBox="1"/>
      </xdr:nvSpPr>
      <xdr:spPr>
        <a:xfrm>
          <a:off x="144145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7" name="直線コネクタ 536">
          <a:extLst>
            <a:ext uri="{FF2B5EF4-FFF2-40B4-BE49-F238E27FC236}">
              <a16:creationId xmlns:a16="http://schemas.microsoft.com/office/drawing/2014/main" id="{C7F8069B-C963-45D9-9032-303343020DC4}"/>
            </a:ext>
          </a:extLst>
        </xdr:cNvPr>
        <xdr:cNvCxnSpPr/>
      </xdr:nvCxnSpPr>
      <xdr:spPr>
        <a:xfrm>
          <a:off x="14287500" y="1059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76EE28EA-B89A-4D37-8FE7-BF551C8B34BE}"/>
            </a:ext>
          </a:extLst>
        </xdr:cNvPr>
        <xdr:cNvSpPr txBox="1"/>
      </xdr:nvSpPr>
      <xdr:spPr>
        <a:xfrm>
          <a:off x="144145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39" name="直線コネクタ 538">
          <a:extLst>
            <a:ext uri="{FF2B5EF4-FFF2-40B4-BE49-F238E27FC236}">
              <a16:creationId xmlns:a16="http://schemas.microsoft.com/office/drawing/2014/main" id="{C2D437A0-99CB-478F-A7B7-5C013A303B5C}"/>
            </a:ext>
          </a:extLst>
        </xdr:cNvPr>
        <xdr:cNvCxnSpPr/>
      </xdr:nvCxnSpPr>
      <xdr:spPr>
        <a:xfrm>
          <a:off x="14287500" y="938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F17B39D7-4092-452F-B002-759B4DBE5B03}"/>
            </a:ext>
          </a:extLst>
        </xdr:cNvPr>
        <xdr:cNvSpPr txBox="1"/>
      </xdr:nvSpPr>
      <xdr:spPr>
        <a:xfrm>
          <a:off x="14414500" y="9891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1" name="フローチャート: 判断 540">
          <a:extLst>
            <a:ext uri="{FF2B5EF4-FFF2-40B4-BE49-F238E27FC236}">
              <a16:creationId xmlns:a16="http://schemas.microsoft.com/office/drawing/2014/main" id="{04B94D8C-1FD3-450F-818F-56E117D138A5}"/>
            </a:ext>
          </a:extLst>
        </xdr:cNvPr>
        <xdr:cNvSpPr/>
      </xdr:nvSpPr>
      <xdr:spPr>
        <a:xfrm>
          <a:off x="14325600" y="100399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2" name="フローチャート: 判断 541">
          <a:extLst>
            <a:ext uri="{FF2B5EF4-FFF2-40B4-BE49-F238E27FC236}">
              <a16:creationId xmlns:a16="http://schemas.microsoft.com/office/drawing/2014/main" id="{7F76DED3-3930-4411-B5BB-08409E5D4026}"/>
            </a:ext>
          </a:extLst>
        </xdr:cNvPr>
        <xdr:cNvSpPr/>
      </xdr:nvSpPr>
      <xdr:spPr>
        <a:xfrm>
          <a:off x="135788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3" name="フローチャート: 判断 542">
          <a:extLst>
            <a:ext uri="{FF2B5EF4-FFF2-40B4-BE49-F238E27FC236}">
              <a16:creationId xmlns:a16="http://schemas.microsoft.com/office/drawing/2014/main" id="{B7DBFE7B-3582-4999-8078-414767D64884}"/>
            </a:ext>
          </a:extLst>
        </xdr:cNvPr>
        <xdr:cNvSpPr/>
      </xdr:nvSpPr>
      <xdr:spPr>
        <a:xfrm>
          <a:off x="1280414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4" name="フローチャート: 判断 543">
          <a:extLst>
            <a:ext uri="{FF2B5EF4-FFF2-40B4-BE49-F238E27FC236}">
              <a16:creationId xmlns:a16="http://schemas.microsoft.com/office/drawing/2014/main" id="{883D6377-5C7C-4A18-97EF-CE0C12D2C76A}"/>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5" name="フローチャート: 判断 544">
          <a:extLst>
            <a:ext uri="{FF2B5EF4-FFF2-40B4-BE49-F238E27FC236}">
              <a16:creationId xmlns:a16="http://schemas.microsoft.com/office/drawing/2014/main" id="{F0D50937-2612-4483-B51B-E04A22B62A01}"/>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39DD1D-750A-4779-8D2D-9A9192D486A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EE2D66C-FBAD-4279-96C2-381C11FC3C4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C66A30-60B2-4044-AA2B-5197BAEEA78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DD276FB-DFED-4031-93F9-651DC94E54C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9B2192D-DABF-4BCB-8A58-985303348CE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551" name="楕円 550">
          <a:extLst>
            <a:ext uri="{FF2B5EF4-FFF2-40B4-BE49-F238E27FC236}">
              <a16:creationId xmlns:a16="http://schemas.microsoft.com/office/drawing/2014/main" id="{3E588A2E-B962-4755-A480-8FA54A3A6AC8}"/>
            </a:ext>
          </a:extLst>
        </xdr:cNvPr>
        <xdr:cNvSpPr/>
      </xdr:nvSpPr>
      <xdr:spPr>
        <a:xfrm>
          <a:off x="14325600" y="1012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EB595619-577A-441D-85C0-D82B4C6FF7D2}"/>
            </a:ext>
          </a:extLst>
        </xdr:cNvPr>
        <xdr:cNvSpPr txBox="1"/>
      </xdr:nvSpPr>
      <xdr:spPr>
        <a:xfrm>
          <a:off x="14414500"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553" name="楕円 552">
          <a:extLst>
            <a:ext uri="{FF2B5EF4-FFF2-40B4-BE49-F238E27FC236}">
              <a16:creationId xmlns:a16="http://schemas.microsoft.com/office/drawing/2014/main" id="{6BB1C0E6-FF85-4DDD-BD1A-03FC19EECC33}"/>
            </a:ext>
          </a:extLst>
        </xdr:cNvPr>
        <xdr:cNvSpPr/>
      </xdr:nvSpPr>
      <xdr:spPr>
        <a:xfrm>
          <a:off x="1357884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121920</xdr:rowOff>
    </xdr:to>
    <xdr:cxnSp macro="">
      <xdr:nvCxnSpPr>
        <xdr:cNvPr id="554" name="直線コネクタ 553">
          <a:extLst>
            <a:ext uri="{FF2B5EF4-FFF2-40B4-BE49-F238E27FC236}">
              <a16:creationId xmlns:a16="http://schemas.microsoft.com/office/drawing/2014/main" id="{55FC4A19-9271-4C43-92DC-AAA070225501}"/>
            </a:ext>
          </a:extLst>
        </xdr:cNvPr>
        <xdr:cNvCxnSpPr/>
      </xdr:nvCxnSpPr>
      <xdr:spPr>
        <a:xfrm>
          <a:off x="13629640" y="1015365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55" name="楕円 554">
          <a:extLst>
            <a:ext uri="{FF2B5EF4-FFF2-40B4-BE49-F238E27FC236}">
              <a16:creationId xmlns:a16="http://schemas.microsoft.com/office/drawing/2014/main" id="{58A41814-B59A-42F1-9E57-196756FC8893}"/>
            </a:ext>
          </a:extLst>
        </xdr:cNvPr>
        <xdr:cNvSpPr/>
      </xdr:nvSpPr>
      <xdr:spPr>
        <a:xfrm>
          <a:off x="1280414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83820</xdr:rowOff>
    </xdr:from>
    <xdr:to>
      <xdr:col>81</xdr:col>
      <xdr:colOff>50800</xdr:colOff>
      <xdr:row>60</xdr:row>
      <xdr:rowOff>95250</xdr:rowOff>
    </xdr:to>
    <xdr:cxnSp macro="">
      <xdr:nvCxnSpPr>
        <xdr:cNvPr id="556" name="直線コネクタ 555">
          <a:extLst>
            <a:ext uri="{FF2B5EF4-FFF2-40B4-BE49-F238E27FC236}">
              <a16:creationId xmlns:a16="http://schemas.microsoft.com/office/drawing/2014/main" id="{77FD3149-F9E4-427E-8C8D-01A829157657}"/>
            </a:ext>
          </a:extLst>
        </xdr:cNvPr>
        <xdr:cNvCxnSpPr/>
      </xdr:nvCxnSpPr>
      <xdr:spPr>
        <a:xfrm>
          <a:off x="12854940" y="1014222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557" name="楕円 556">
          <a:extLst>
            <a:ext uri="{FF2B5EF4-FFF2-40B4-BE49-F238E27FC236}">
              <a16:creationId xmlns:a16="http://schemas.microsoft.com/office/drawing/2014/main" id="{E6C26F36-E22A-4B79-8457-EA298E511AAF}"/>
            </a:ext>
          </a:extLst>
        </xdr:cNvPr>
        <xdr:cNvSpPr/>
      </xdr:nvSpPr>
      <xdr:spPr>
        <a:xfrm>
          <a:off x="12029440" y="1008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83820</xdr:rowOff>
    </xdr:to>
    <xdr:cxnSp macro="">
      <xdr:nvCxnSpPr>
        <xdr:cNvPr id="558" name="直線コネクタ 557">
          <a:extLst>
            <a:ext uri="{FF2B5EF4-FFF2-40B4-BE49-F238E27FC236}">
              <a16:creationId xmlns:a16="http://schemas.microsoft.com/office/drawing/2014/main" id="{09CBA14C-1FBA-490F-9374-57AA5EE9D00B}"/>
            </a:ext>
          </a:extLst>
        </xdr:cNvPr>
        <xdr:cNvCxnSpPr/>
      </xdr:nvCxnSpPr>
      <xdr:spPr>
        <a:xfrm>
          <a:off x="12072620" y="1013269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23495</xdr:rowOff>
    </xdr:from>
    <xdr:to>
      <xdr:col>67</xdr:col>
      <xdr:colOff>101600</xdr:colOff>
      <xdr:row>60</xdr:row>
      <xdr:rowOff>125095</xdr:rowOff>
    </xdr:to>
    <xdr:sp macro="" textlink="">
      <xdr:nvSpPr>
        <xdr:cNvPr id="559" name="楕円 558">
          <a:extLst>
            <a:ext uri="{FF2B5EF4-FFF2-40B4-BE49-F238E27FC236}">
              <a16:creationId xmlns:a16="http://schemas.microsoft.com/office/drawing/2014/main" id="{C514D472-578C-46D9-8507-B4F0D992734A}"/>
            </a:ext>
          </a:extLst>
        </xdr:cNvPr>
        <xdr:cNvSpPr/>
      </xdr:nvSpPr>
      <xdr:spPr>
        <a:xfrm>
          <a:off x="1123188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74295</xdr:rowOff>
    </xdr:from>
    <xdr:to>
      <xdr:col>71</xdr:col>
      <xdr:colOff>177800</xdr:colOff>
      <xdr:row>60</xdr:row>
      <xdr:rowOff>74295</xdr:rowOff>
    </xdr:to>
    <xdr:cxnSp macro="">
      <xdr:nvCxnSpPr>
        <xdr:cNvPr id="560" name="直線コネクタ 559">
          <a:extLst>
            <a:ext uri="{FF2B5EF4-FFF2-40B4-BE49-F238E27FC236}">
              <a16:creationId xmlns:a16="http://schemas.microsoft.com/office/drawing/2014/main" id="{242E5D5F-9C46-436E-BDD4-D7E56DD77CDC}"/>
            </a:ext>
          </a:extLst>
        </xdr:cNvPr>
        <xdr:cNvCxnSpPr/>
      </xdr:nvCxnSpPr>
      <xdr:spPr>
        <a:xfrm>
          <a:off x="11282680" y="101326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61" name="n_1aveValue【学校施設】&#10;有形固定資産減価償却率">
          <a:extLst>
            <a:ext uri="{FF2B5EF4-FFF2-40B4-BE49-F238E27FC236}">
              <a16:creationId xmlns:a16="http://schemas.microsoft.com/office/drawing/2014/main" id="{E8348C62-286F-47AF-B148-5A5349220AAC}"/>
            </a:ext>
          </a:extLst>
        </xdr:cNvPr>
        <xdr:cNvSpPr txBox="1"/>
      </xdr:nvSpPr>
      <xdr:spPr>
        <a:xfrm>
          <a:off x="13437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62" name="n_2aveValue【学校施設】&#10;有形固定資産減価償却率">
          <a:extLst>
            <a:ext uri="{FF2B5EF4-FFF2-40B4-BE49-F238E27FC236}">
              <a16:creationId xmlns:a16="http://schemas.microsoft.com/office/drawing/2014/main" id="{256A3A95-9BF8-4EAD-9F47-EF728340C926}"/>
            </a:ext>
          </a:extLst>
        </xdr:cNvPr>
        <xdr:cNvSpPr txBox="1"/>
      </xdr:nvSpPr>
      <xdr:spPr>
        <a:xfrm>
          <a:off x="12675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3" name="n_3aveValue【学校施設】&#10;有形固定資産減価償却率">
          <a:extLst>
            <a:ext uri="{FF2B5EF4-FFF2-40B4-BE49-F238E27FC236}">
              <a16:creationId xmlns:a16="http://schemas.microsoft.com/office/drawing/2014/main" id="{A424843A-9850-4717-8746-3925B6E807AD}"/>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4" name="n_4aveValue【学校施設】&#10;有形固定資産減価償却率">
          <a:extLst>
            <a:ext uri="{FF2B5EF4-FFF2-40B4-BE49-F238E27FC236}">
              <a16:creationId xmlns:a16="http://schemas.microsoft.com/office/drawing/2014/main" id="{93824719-10D4-43B9-A6CC-A453E7E64884}"/>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565" name="n_1mainValue【学校施設】&#10;有形固定資産減価償却率">
          <a:extLst>
            <a:ext uri="{FF2B5EF4-FFF2-40B4-BE49-F238E27FC236}">
              <a16:creationId xmlns:a16="http://schemas.microsoft.com/office/drawing/2014/main" id="{41A7B0AF-69BA-4F60-BBFA-AB2295AE7D81}"/>
            </a:ext>
          </a:extLst>
        </xdr:cNvPr>
        <xdr:cNvSpPr txBox="1"/>
      </xdr:nvSpPr>
      <xdr:spPr>
        <a:xfrm>
          <a:off x="134372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566" name="n_2mainValue【学校施設】&#10;有形固定資産減価償却率">
          <a:extLst>
            <a:ext uri="{FF2B5EF4-FFF2-40B4-BE49-F238E27FC236}">
              <a16:creationId xmlns:a16="http://schemas.microsoft.com/office/drawing/2014/main" id="{4007DB1A-E7B6-4A2D-AE77-C32CC09B6BEB}"/>
            </a:ext>
          </a:extLst>
        </xdr:cNvPr>
        <xdr:cNvSpPr txBox="1"/>
      </xdr:nvSpPr>
      <xdr:spPr>
        <a:xfrm>
          <a:off x="126752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567" name="n_3mainValue【学校施設】&#10;有形固定資産減価償却率">
          <a:extLst>
            <a:ext uri="{FF2B5EF4-FFF2-40B4-BE49-F238E27FC236}">
              <a16:creationId xmlns:a16="http://schemas.microsoft.com/office/drawing/2014/main" id="{A8A2D78E-87C1-4D4A-ADCC-196184FE952E}"/>
            </a:ext>
          </a:extLst>
        </xdr:cNvPr>
        <xdr:cNvSpPr txBox="1"/>
      </xdr:nvSpPr>
      <xdr:spPr>
        <a:xfrm>
          <a:off x="119005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116222</xdr:rowOff>
    </xdr:from>
    <xdr:ext cx="405111" cy="259045"/>
    <xdr:sp macro="" textlink="">
      <xdr:nvSpPr>
        <xdr:cNvPr id="568" name="n_4mainValue【学校施設】&#10;有形固定資産減価償却率">
          <a:extLst>
            <a:ext uri="{FF2B5EF4-FFF2-40B4-BE49-F238E27FC236}">
              <a16:creationId xmlns:a16="http://schemas.microsoft.com/office/drawing/2014/main" id="{3FF04351-7B54-4A82-BA39-D0F1231CB854}"/>
            </a:ext>
          </a:extLst>
        </xdr:cNvPr>
        <xdr:cNvSpPr txBox="1"/>
      </xdr:nvSpPr>
      <xdr:spPr>
        <a:xfrm>
          <a:off x="1110298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EB3B2BE6-AE95-4938-995E-AE2ED25D623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4CDE5A1F-85C2-47E8-90C5-5CDDABE9B5D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3907886D-C9E9-44B3-8E16-EB9A16B559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5264D4FF-A27F-4925-BF57-279C7CAECF1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A1278969-A1B1-4628-9D5C-570D91F22B1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65F19603-ED66-4BCA-ADF6-0671DA5AC88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C5C2869E-C5A7-4E29-9703-A4FE33391FF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F5C4C7B7-958E-4443-9B56-F342BEAEE45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35693263-E8FF-4D67-84F6-4F60C740A34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CE3DF992-D354-4678-8420-D985554489B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D6568827-2573-4332-BD4F-870D99C5B44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A59BA1C6-55B2-404F-A622-43A595DA9DC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6417FC1B-4902-4111-9055-60F98D9DF407}"/>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9CD392D3-23DD-42BF-826C-2A0A1E6C3DA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97A4831B-00D2-4572-ABB3-A698C0CCA85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227B01AC-7A79-43A5-B7A8-8D6AEE59DB1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001583C7-61BA-45E3-8961-E513FC40388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4D073C0E-5B27-42CE-B23D-496FD045F955}"/>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3D54DF2F-360C-464F-85C1-73CB2412CB3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4BF91265-39D6-429A-999A-8862DA0BA7A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ACB28998-4F0E-499A-B07D-071EE602876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0E7FE4E9-03EA-4818-916C-9451B819D3CE}"/>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6E259B1-4E11-4578-9D08-B1958711F09F}"/>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153F9904-6DC6-42DB-915C-A411BFFECDE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2D1B965B-65C4-4B73-ACC6-7D8266B6CBB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686F9D2B-8D7D-4242-A46B-27416641EA4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95" name="直線コネクタ 594">
          <a:extLst>
            <a:ext uri="{FF2B5EF4-FFF2-40B4-BE49-F238E27FC236}">
              <a16:creationId xmlns:a16="http://schemas.microsoft.com/office/drawing/2014/main" id="{8D7380F9-BFC8-4D88-BF91-2830819FF774}"/>
            </a:ext>
          </a:extLst>
        </xdr:cNvPr>
        <xdr:cNvCxnSpPr/>
      </xdr:nvCxnSpPr>
      <xdr:spPr>
        <a:xfrm flipV="1">
          <a:off x="19509104" y="9245999"/>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96" name="【学校施設】&#10;一人当たり面積最小値テキスト">
          <a:extLst>
            <a:ext uri="{FF2B5EF4-FFF2-40B4-BE49-F238E27FC236}">
              <a16:creationId xmlns:a16="http://schemas.microsoft.com/office/drawing/2014/main" id="{3CB56937-67D3-46D5-8D47-D426E21BD785}"/>
            </a:ext>
          </a:extLst>
        </xdr:cNvPr>
        <xdr:cNvSpPr txBox="1"/>
      </xdr:nvSpPr>
      <xdr:spPr>
        <a:xfrm>
          <a:off x="19547840" y="108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97" name="直線コネクタ 596">
          <a:extLst>
            <a:ext uri="{FF2B5EF4-FFF2-40B4-BE49-F238E27FC236}">
              <a16:creationId xmlns:a16="http://schemas.microsoft.com/office/drawing/2014/main" id="{A2534366-70ED-4745-964C-5B6E1764936B}"/>
            </a:ext>
          </a:extLst>
        </xdr:cNvPr>
        <xdr:cNvCxnSpPr/>
      </xdr:nvCxnSpPr>
      <xdr:spPr>
        <a:xfrm>
          <a:off x="1944370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98" name="【学校施設】&#10;一人当たり面積最大値テキスト">
          <a:extLst>
            <a:ext uri="{FF2B5EF4-FFF2-40B4-BE49-F238E27FC236}">
              <a16:creationId xmlns:a16="http://schemas.microsoft.com/office/drawing/2014/main" id="{FC28ED41-0883-4656-B438-1B8CE8FEB364}"/>
            </a:ext>
          </a:extLst>
        </xdr:cNvPr>
        <xdr:cNvSpPr txBox="1"/>
      </xdr:nvSpPr>
      <xdr:spPr>
        <a:xfrm>
          <a:off x="19547840" y="902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99" name="直線コネクタ 598">
          <a:extLst>
            <a:ext uri="{FF2B5EF4-FFF2-40B4-BE49-F238E27FC236}">
              <a16:creationId xmlns:a16="http://schemas.microsoft.com/office/drawing/2014/main" id="{69C7FDE1-EFB6-4F7D-87BA-D1A124ED8B57}"/>
            </a:ext>
          </a:extLst>
        </xdr:cNvPr>
        <xdr:cNvCxnSpPr/>
      </xdr:nvCxnSpPr>
      <xdr:spPr>
        <a:xfrm>
          <a:off x="19443700" y="9245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134710</xdr:rowOff>
    </xdr:from>
    <xdr:ext cx="469744" cy="259045"/>
    <xdr:sp macro="" textlink="">
      <xdr:nvSpPr>
        <xdr:cNvPr id="600" name="【学校施設】&#10;一人当たり面積平均値テキスト">
          <a:extLst>
            <a:ext uri="{FF2B5EF4-FFF2-40B4-BE49-F238E27FC236}">
              <a16:creationId xmlns:a16="http://schemas.microsoft.com/office/drawing/2014/main" id="{40D5FEE6-EE24-4B48-8783-40F6A0012C4C}"/>
            </a:ext>
          </a:extLst>
        </xdr:cNvPr>
        <xdr:cNvSpPr txBox="1"/>
      </xdr:nvSpPr>
      <xdr:spPr>
        <a:xfrm>
          <a:off x="19547840" y="103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01" name="フローチャート: 判断 600">
          <a:extLst>
            <a:ext uri="{FF2B5EF4-FFF2-40B4-BE49-F238E27FC236}">
              <a16:creationId xmlns:a16="http://schemas.microsoft.com/office/drawing/2014/main" id="{AA093B67-E109-430D-8776-E5CE3C3FAE45}"/>
            </a:ext>
          </a:extLst>
        </xdr:cNvPr>
        <xdr:cNvSpPr/>
      </xdr:nvSpPr>
      <xdr:spPr>
        <a:xfrm>
          <a:off x="19458940" y="10505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02" name="フローチャート: 判断 601">
          <a:extLst>
            <a:ext uri="{FF2B5EF4-FFF2-40B4-BE49-F238E27FC236}">
              <a16:creationId xmlns:a16="http://schemas.microsoft.com/office/drawing/2014/main" id="{75A7C0F6-1FCA-432D-A2BA-CE399BDB4C50}"/>
            </a:ext>
          </a:extLst>
        </xdr:cNvPr>
        <xdr:cNvSpPr/>
      </xdr:nvSpPr>
      <xdr:spPr>
        <a:xfrm>
          <a:off x="18735040" y="10522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603" name="フローチャート: 判断 602">
          <a:extLst>
            <a:ext uri="{FF2B5EF4-FFF2-40B4-BE49-F238E27FC236}">
              <a16:creationId xmlns:a16="http://schemas.microsoft.com/office/drawing/2014/main" id="{24DAAAFC-60A8-4A17-AC19-C7FE9FCBBE9C}"/>
            </a:ext>
          </a:extLst>
        </xdr:cNvPr>
        <xdr:cNvSpPr/>
      </xdr:nvSpPr>
      <xdr:spPr>
        <a:xfrm>
          <a:off x="17937480" y="10490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604" name="フローチャート: 判断 603">
          <a:extLst>
            <a:ext uri="{FF2B5EF4-FFF2-40B4-BE49-F238E27FC236}">
              <a16:creationId xmlns:a16="http://schemas.microsoft.com/office/drawing/2014/main" id="{4422B098-220C-4CD6-8413-3FBA9D0945F0}"/>
            </a:ext>
          </a:extLst>
        </xdr:cNvPr>
        <xdr:cNvSpPr/>
      </xdr:nvSpPr>
      <xdr:spPr>
        <a:xfrm>
          <a:off x="17162780" y="10522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605" name="フローチャート: 判断 604">
          <a:extLst>
            <a:ext uri="{FF2B5EF4-FFF2-40B4-BE49-F238E27FC236}">
              <a16:creationId xmlns:a16="http://schemas.microsoft.com/office/drawing/2014/main" id="{A5EB83FE-48EF-4F71-8919-2B55C74E70C4}"/>
            </a:ext>
          </a:extLst>
        </xdr:cNvPr>
        <xdr:cNvSpPr/>
      </xdr:nvSpPr>
      <xdr:spPr>
        <a:xfrm>
          <a:off x="16388080" y="1051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6B6BDD5-2E49-4C23-BA22-0D559646304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17C75B3-BDFF-47C9-A315-D7FB37564E8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8B76369-7F6D-42A6-8D50-AD7620CEBDB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02D2F6C-BE6F-44C6-AB49-DA7770C9F0D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360B328-CF47-47E8-A09B-36DCFAE4620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11" name="楕円 610">
          <a:extLst>
            <a:ext uri="{FF2B5EF4-FFF2-40B4-BE49-F238E27FC236}">
              <a16:creationId xmlns:a16="http://schemas.microsoft.com/office/drawing/2014/main" id="{A2E98C52-93B7-40C0-B8E7-74C7E7A08A4E}"/>
            </a:ext>
          </a:extLst>
        </xdr:cNvPr>
        <xdr:cNvSpPr/>
      </xdr:nvSpPr>
      <xdr:spPr>
        <a:xfrm>
          <a:off x="19458940" y="106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23965</xdr:rowOff>
    </xdr:from>
    <xdr:ext cx="469744" cy="259045"/>
    <xdr:sp macro="" textlink="">
      <xdr:nvSpPr>
        <xdr:cNvPr id="612" name="【学校施設】&#10;一人当たり面積該当値テキスト">
          <a:extLst>
            <a:ext uri="{FF2B5EF4-FFF2-40B4-BE49-F238E27FC236}">
              <a16:creationId xmlns:a16="http://schemas.microsoft.com/office/drawing/2014/main" id="{0ABBA188-DB9F-4D49-A179-6815E83580E9}"/>
            </a:ext>
          </a:extLst>
        </xdr:cNvPr>
        <xdr:cNvSpPr txBox="1"/>
      </xdr:nvSpPr>
      <xdr:spPr>
        <a:xfrm>
          <a:off x="19547840" y="105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55989</xdr:rowOff>
    </xdr:from>
    <xdr:to>
      <xdr:col>112</xdr:col>
      <xdr:colOff>38100</xdr:colOff>
      <xdr:row>63</xdr:row>
      <xdr:rowOff>157589</xdr:rowOff>
    </xdr:to>
    <xdr:sp macro="" textlink="">
      <xdr:nvSpPr>
        <xdr:cNvPr id="613" name="楕円 612">
          <a:extLst>
            <a:ext uri="{FF2B5EF4-FFF2-40B4-BE49-F238E27FC236}">
              <a16:creationId xmlns:a16="http://schemas.microsoft.com/office/drawing/2014/main" id="{5F0F762C-FB17-4F37-AF36-0A3CAA0C3303}"/>
            </a:ext>
          </a:extLst>
        </xdr:cNvPr>
        <xdr:cNvSpPr/>
      </xdr:nvSpPr>
      <xdr:spPr>
        <a:xfrm>
          <a:off x="18735040" y="106173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96338</xdr:rowOff>
    </xdr:from>
    <xdr:to>
      <xdr:col>116</xdr:col>
      <xdr:colOff>63500</xdr:colOff>
      <xdr:row>63</xdr:row>
      <xdr:rowOff>106789</xdr:rowOff>
    </xdr:to>
    <xdr:cxnSp macro="">
      <xdr:nvCxnSpPr>
        <xdr:cNvPr id="614" name="直線コネクタ 613">
          <a:extLst>
            <a:ext uri="{FF2B5EF4-FFF2-40B4-BE49-F238E27FC236}">
              <a16:creationId xmlns:a16="http://schemas.microsoft.com/office/drawing/2014/main" id="{18628329-FF4C-4705-9A56-4A3EF8AEDF9F}"/>
            </a:ext>
          </a:extLst>
        </xdr:cNvPr>
        <xdr:cNvCxnSpPr/>
      </xdr:nvCxnSpPr>
      <xdr:spPr>
        <a:xfrm flipV="1">
          <a:off x="18778220" y="10657658"/>
          <a:ext cx="73152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63826</xdr:rowOff>
    </xdr:from>
    <xdr:to>
      <xdr:col>107</xdr:col>
      <xdr:colOff>101600</xdr:colOff>
      <xdr:row>63</xdr:row>
      <xdr:rowOff>165426</xdr:rowOff>
    </xdr:to>
    <xdr:sp macro="" textlink="">
      <xdr:nvSpPr>
        <xdr:cNvPr id="615" name="楕円 614">
          <a:extLst>
            <a:ext uri="{FF2B5EF4-FFF2-40B4-BE49-F238E27FC236}">
              <a16:creationId xmlns:a16="http://schemas.microsoft.com/office/drawing/2014/main" id="{900463CD-97A3-4D49-AFB0-AE2078F18796}"/>
            </a:ext>
          </a:extLst>
        </xdr:cNvPr>
        <xdr:cNvSpPr/>
      </xdr:nvSpPr>
      <xdr:spPr>
        <a:xfrm>
          <a:off x="17937480" y="1062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106789</xdr:rowOff>
    </xdr:from>
    <xdr:to>
      <xdr:col>111</xdr:col>
      <xdr:colOff>177800</xdr:colOff>
      <xdr:row>63</xdr:row>
      <xdr:rowOff>114626</xdr:rowOff>
    </xdr:to>
    <xdr:cxnSp macro="">
      <xdr:nvCxnSpPr>
        <xdr:cNvPr id="616" name="直線コネクタ 615">
          <a:extLst>
            <a:ext uri="{FF2B5EF4-FFF2-40B4-BE49-F238E27FC236}">
              <a16:creationId xmlns:a16="http://schemas.microsoft.com/office/drawing/2014/main" id="{E685E3C4-620B-4AEF-9F1E-270B7F811078}"/>
            </a:ext>
          </a:extLst>
        </xdr:cNvPr>
        <xdr:cNvCxnSpPr/>
      </xdr:nvCxnSpPr>
      <xdr:spPr>
        <a:xfrm flipV="1">
          <a:off x="17988280" y="10668109"/>
          <a:ext cx="78994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72317</xdr:rowOff>
    </xdr:from>
    <xdr:to>
      <xdr:col>102</xdr:col>
      <xdr:colOff>165100</xdr:colOff>
      <xdr:row>64</xdr:row>
      <xdr:rowOff>2467</xdr:rowOff>
    </xdr:to>
    <xdr:sp macro="" textlink="">
      <xdr:nvSpPr>
        <xdr:cNvPr id="617" name="楕円 616">
          <a:extLst>
            <a:ext uri="{FF2B5EF4-FFF2-40B4-BE49-F238E27FC236}">
              <a16:creationId xmlns:a16="http://schemas.microsoft.com/office/drawing/2014/main" id="{004A232E-657C-439B-8748-BF2A85C4D2CF}"/>
            </a:ext>
          </a:extLst>
        </xdr:cNvPr>
        <xdr:cNvSpPr/>
      </xdr:nvSpPr>
      <xdr:spPr>
        <a:xfrm>
          <a:off x="17162780" y="1063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114626</xdr:rowOff>
    </xdr:from>
    <xdr:to>
      <xdr:col>107</xdr:col>
      <xdr:colOff>50800</xdr:colOff>
      <xdr:row>63</xdr:row>
      <xdr:rowOff>123117</xdr:rowOff>
    </xdr:to>
    <xdr:cxnSp macro="">
      <xdr:nvCxnSpPr>
        <xdr:cNvPr id="618" name="直線コネクタ 617">
          <a:extLst>
            <a:ext uri="{FF2B5EF4-FFF2-40B4-BE49-F238E27FC236}">
              <a16:creationId xmlns:a16="http://schemas.microsoft.com/office/drawing/2014/main" id="{58060610-9F61-41A5-81A5-7A7F7C0B1A4A}"/>
            </a:ext>
          </a:extLst>
        </xdr:cNvPr>
        <xdr:cNvCxnSpPr/>
      </xdr:nvCxnSpPr>
      <xdr:spPr>
        <a:xfrm flipV="1">
          <a:off x="17213580" y="10675946"/>
          <a:ext cx="7747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68072</xdr:rowOff>
    </xdr:from>
    <xdr:to>
      <xdr:col>98</xdr:col>
      <xdr:colOff>38100</xdr:colOff>
      <xdr:row>63</xdr:row>
      <xdr:rowOff>169672</xdr:rowOff>
    </xdr:to>
    <xdr:sp macro="" textlink="">
      <xdr:nvSpPr>
        <xdr:cNvPr id="619" name="楕円 618">
          <a:extLst>
            <a:ext uri="{FF2B5EF4-FFF2-40B4-BE49-F238E27FC236}">
              <a16:creationId xmlns:a16="http://schemas.microsoft.com/office/drawing/2014/main" id="{A5600FF3-F50D-4C24-A395-AB433AC34CFE}"/>
            </a:ext>
          </a:extLst>
        </xdr:cNvPr>
        <xdr:cNvSpPr/>
      </xdr:nvSpPr>
      <xdr:spPr>
        <a:xfrm>
          <a:off x="16388080" y="1062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118872</xdr:rowOff>
    </xdr:from>
    <xdr:to>
      <xdr:col>102</xdr:col>
      <xdr:colOff>114300</xdr:colOff>
      <xdr:row>63</xdr:row>
      <xdr:rowOff>123117</xdr:rowOff>
    </xdr:to>
    <xdr:cxnSp macro="">
      <xdr:nvCxnSpPr>
        <xdr:cNvPr id="620" name="直線コネクタ 619">
          <a:extLst>
            <a:ext uri="{FF2B5EF4-FFF2-40B4-BE49-F238E27FC236}">
              <a16:creationId xmlns:a16="http://schemas.microsoft.com/office/drawing/2014/main" id="{89E5B752-52BB-4B92-A036-B71190D7AE5C}"/>
            </a:ext>
          </a:extLst>
        </xdr:cNvPr>
        <xdr:cNvCxnSpPr/>
      </xdr:nvCxnSpPr>
      <xdr:spPr>
        <a:xfrm>
          <a:off x="16431260" y="10680192"/>
          <a:ext cx="78232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75165</xdr:rowOff>
    </xdr:from>
    <xdr:ext cx="469744" cy="259045"/>
    <xdr:sp macro="" textlink="">
      <xdr:nvSpPr>
        <xdr:cNvPr id="621" name="n_1aveValue【学校施設】&#10;一人当たり面積">
          <a:extLst>
            <a:ext uri="{FF2B5EF4-FFF2-40B4-BE49-F238E27FC236}">
              <a16:creationId xmlns:a16="http://schemas.microsoft.com/office/drawing/2014/main" id="{0B7CBFDB-EDA0-41E0-A1C2-CDF425847F0B}"/>
            </a:ext>
          </a:extLst>
        </xdr:cNvPr>
        <xdr:cNvSpPr txBox="1"/>
      </xdr:nvSpPr>
      <xdr:spPr>
        <a:xfrm>
          <a:off x="1856112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43814</xdr:rowOff>
    </xdr:from>
    <xdr:ext cx="469744" cy="259045"/>
    <xdr:sp macro="" textlink="">
      <xdr:nvSpPr>
        <xdr:cNvPr id="622" name="n_2aveValue【学校施設】&#10;一人当たり面積">
          <a:extLst>
            <a:ext uri="{FF2B5EF4-FFF2-40B4-BE49-F238E27FC236}">
              <a16:creationId xmlns:a16="http://schemas.microsoft.com/office/drawing/2014/main" id="{29E88125-54FD-4505-97EE-EEAA8DE2C71A}"/>
            </a:ext>
          </a:extLst>
        </xdr:cNvPr>
        <xdr:cNvSpPr txBox="1"/>
      </xdr:nvSpPr>
      <xdr:spPr>
        <a:xfrm>
          <a:off x="17776267" y="102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623" name="n_3aveValue【学校施設】&#10;一人当たり面積">
          <a:extLst>
            <a:ext uri="{FF2B5EF4-FFF2-40B4-BE49-F238E27FC236}">
              <a16:creationId xmlns:a16="http://schemas.microsoft.com/office/drawing/2014/main" id="{FB6E2A39-4E77-4A9C-9289-CE9875C176AB}"/>
            </a:ext>
          </a:extLst>
        </xdr:cNvPr>
        <xdr:cNvSpPr txBox="1"/>
      </xdr:nvSpPr>
      <xdr:spPr>
        <a:xfrm>
          <a:off x="17001567" y="103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66347</xdr:rowOff>
    </xdr:from>
    <xdr:ext cx="469744" cy="259045"/>
    <xdr:sp macro="" textlink="">
      <xdr:nvSpPr>
        <xdr:cNvPr id="624" name="n_4aveValue【学校施設】&#10;一人当たり面積">
          <a:extLst>
            <a:ext uri="{FF2B5EF4-FFF2-40B4-BE49-F238E27FC236}">
              <a16:creationId xmlns:a16="http://schemas.microsoft.com/office/drawing/2014/main" id="{AB69FA52-C8AB-498F-8800-EACD98E66B01}"/>
            </a:ext>
          </a:extLst>
        </xdr:cNvPr>
        <xdr:cNvSpPr txBox="1"/>
      </xdr:nvSpPr>
      <xdr:spPr>
        <a:xfrm>
          <a:off x="16226867" y="1029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148716</xdr:rowOff>
    </xdr:from>
    <xdr:ext cx="469744" cy="259045"/>
    <xdr:sp macro="" textlink="">
      <xdr:nvSpPr>
        <xdr:cNvPr id="625" name="n_1mainValue【学校施設】&#10;一人当たり面積">
          <a:extLst>
            <a:ext uri="{FF2B5EF4-FFF2-40B4-BE49-F238E27FC236}">
              <a16:creationId xmlns:a16="http://schemas.microsoft.com/office/drawing/2014/main" id="{A85A9FDD-97A8-4982-B081-B2AD1C536358}"/>
            </a:ext>
          </a:extLst>
        </xdr:cNvPr>
        <xdr:cNvSpPr txBox="1"/>
      </xdr:nvSpPr>
      <xdr:spPr>
        <a:xfrm>
          <a:off x="18561127" y="1071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156553</xdr:rowOff>
    </xdr:from>
    <xdr:ext cx="469744" cy="259045"/>
    <xdr:sp macro="" textlink="">
      <xdr:nvSpPr>
        <xdr:cNvPr id="626" name="n_2mainValue【学校施設】&#10;一人当たり面積">
          <a:extLst>
            <a:ext uri="{FF2B5EF4-FFF2-40B4-BE49-F238E27FC236}">
              <a16:creationId xmlns:a16="http://schemas.microsoft.com/office/drawing/2014/main" id="{FD32FCB3-4050-4051-8DC9-F5735344BFAB}"/>
            </a:ext>
          </a:extLst>
        </xdr:cNvPr>
        <xdr:cNvSpPr txBox="1"/>
      </xdr:nvSpPr>
      <xdr:spPr>
        <a:xfrm>
          <a:off x="17776267" y="1071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165044</xdr:rowOff>
    </xdr:from>
    <xdr:ext cx="469744" cy="259045"/>
    <xdr:sp macro="" textlink="">
      <xdr:nvSpPr>
        <xdr:cNvPr id="627" name="n_3mainValue【学校施設】&#10;一人当たり面積">
          <a:extLst>
            <a:ext uri="{FF2B5EF4-FFF2-40B4-BE49-F238E27FC236}">
              <a16:creationId xmlns:a16="http://schemas.microsoft.com/office/drawing/2014/main" id="{8157B8A1-C0F0-47BE-A4B9-BD320DA85306}"/>
            </a:ext>
          </a:extLst>
        </xdr:cNvPr>
        <xdr:cNvSpPr txBox="1"/>
      </xdr:nvSpPr>
      <xdr:spPr>
        <a:xfrm>
          <a:off x="17001567" y="107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160799</xdr:rowOff>
    </xdr:from>
    <xdr:ext cx="469744" cy="259045"/>
    <xdr:sp macro="" textlink="">
      <xdr:nvSpPr>
        <xdr:cNvPr id="628" name="n_4mainValue【学校施設】&#10;一人当たり面積">
          <a:extLst>
            <a:ext uri="{FF2B5EF4-FFF2-40B4-BE49-F238E27FC236}">
              <a16:creationId xmlns:a16="http://schemas.microsoft.com/office/drawing/2014/main" id="{348D1886-35A0-4DE2-8C4B-EB29C90024BC}"/>
            </a:ext>
          </a:extLst>
        </xdr:cNvPr>
        <xdr:cNvSpPr txBox="1"/>
      </xdr:nvSpPr>
      <xdr:spPr>
        <a:xfrm>
          <a:off x="1622686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2C2AEFB-DFD5-4BB6-BE06-996B0C80EAA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E30272BF-3946-4B95-A695-22662ADBA3F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D8DA01F1-3E7B-4164-BCF5-465D77AF94E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83920650-71AF-422B-8B27-22B00C576A6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A425AFDB-24C6-4461-9E04-D7E4D2AD7D4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AAA5187E-DBC1-432B-8476-C604DE73692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85FE4CB0-CBD8-415E-90BA-6AC45092546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6C60D861-3177-40FB-88BD-B7A8E9AAF72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10511C3E-8883-4246-BCCB-3AD3BACA973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4E3C87F3-A785-42F8-94E6-A9EE55317DD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80DF4F4A-B415-4D4C-8571-772F8F942FF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B6B4A5F7-97FC-4403-97E2-74A0F3A8570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9E5DA404-A298-42A4-AAD9-C33FFF15620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89AB5002-499B-4E86-8315-2B1A0E9EEAC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5C95DB6F-9E68-494A-BC6D-CDD926DB9D6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002848F2-5014-40B4-B4A3-DFD7301963D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2AD18C2E-CA1B-4EC9-8B24-C23495EE982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067EB3A2-0B3B-46C4-B953-E22226B878E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D1E59A86-3AF5-465C-B4EF-CA3C64AEE22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8F6E9668-3E56-4CCF-9E1D-BCCEC20C8FD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FB8E80BF-7839-4BEB-82E0-DC05244F970D}"/>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49C04FBD-791A-4AAB-A722-AD860C9992C7}"/>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8A3D24A6-81D3-4180-A4D5-AFBC291DD91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15DB238E-33DA-4292-9691-0316DE589E3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47F43DD3-3A00-448C-BAB5-9142F9AA46C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85D67F13-6231-4217-BC47-C0E0E5680239}"/>
            </a:ext>
          </a:extLst>
        </xdr:cNvPr>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児童館】&#10;有形固定資産減価償却率最小値テキスト">
          <a:extLst>
            <a:ext uri="{FF2B5EF4-FFF2-40B4-BE49-F238E27FC236}">
              <a16:creationId xmlns:a16="http://schemas.microsoft.com/office/drawing/2014/main" id="{2229593F-DCC9-4827-8292-302BD3C8420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F4BD6812-13AD-4897-907D-7546E12907B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7" name="【児童館】&#10;有形固定資産減価償却率最大値テキスト">
          <a:extLst>
            <a:ext uri="{FF2B5EF4-FFF2-40B4-BE49-F238E27FC236}">
              <a16:creationId xmlns:a16="http://schemas.microsoft.com/office/drawing/2014/main" id="{0B4957D4-2BD1-4D35-8FE5-AA4D8FDDF0CB}"/>
            </a:ext>
          </a:extLst>
        </xdr:cNvPr>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8" name="直線コネクタ 657">
          <a:extLst>
            <a:ext uri="{FF2B5EF4-FFF2-40B4-BE49-F238E27FC236}">
              <a16:creationId xmlns:a16="http://schemas.microsoft.com/office/drawing/2014/main" id="{20DA9382-9B4B-4379-85C0-690B67C12E45}"/>
            </a:ext>
          </a:extLst>
        </xdr:cNvPr>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9" name="【児童館】&#10;有形固定資産減価償却率平均値テキスト">
          <a:extLst>
            <a:ext uri="{FF2B5EF4-FFF2-40B4-BE49-F238E27FC236}">
              <a16:creationId xmlns:a16="http://schemas.microsoft.com/office/drawing/2014/main" id="{9184B8CB-D69E-4D99-A95E-B6B01FFB9E5F}"/>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a16="http://schemas.microsoft.com/office/drawing/2014/main" id="{08D84522-0F11-450F-B673-D095357087AB}"/>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61" name="フローチャート: 判断 660">
          <a:extLst>
            <a:ext uri="{FF2B5EF4-FFF2-40B4-BE49-F238E27FC236}">
              <a16:creationId xmlns:a16="http://schemas.microsoft.com/office/drawing/2014/main" id="{4390C7A4-D071-4F05-AEC2-788BBBE2947B}"/>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2" name="フローチャート: 判断 661">
          <a:extLst>
            <a:ext uri="{FF2B5EF4-FFF2-40B4-BE49-F238E27FC236}">
              <a16:creationId xmlns:a16="http://schemas.microsoft.com/office/drawing/2014/main" id="{7967CEF5-3725-408E-AB92-5854A2DE2B97}"/>
            </a:ext>
          </a:extLst>
        </xdr:cNvPr>
        <xdr:cNvSpPr/>
      </xdr:nvSpPr>
      <xdr:spPr>
        <a:xfrm>
          <a:off x="128041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63" name="フローチャート: 判断 662">
          <a:extLst>
            <a:ext uri="{FF2B5EF4-FFF2-40B4-BE49-F238E27FC236}">
              <a16:creationId xmlns:a16="http://schemas.microsoft.com/office/drawing/2014/main" id="{3D01E00E-2606-470D-B77E-8D97019A322F}"/>
            </a:ext>
          </a:extLst>
        </xdr:cNvPr>
        <xdr:cNvSpPr/>
      </xdr:nvSpPr>
      <xdr:spPr>
        <a:xfrm>
          <a:off x="1202944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664" name="フローチャート: 判断 663">
          <a:extLst>
            <a:ext uri="{FF2B5EF4-FFF2-40B4-BE49-F238E27FC236}">
              <a16:creationId xmlns:a16="http://schemas.microsoft.com/office/drawing/2014/main" id="{EEB08587-1EE7-49F6-8D15-3383BD8A0C8C}"/>
            </a:ext>
          </a:extLst>
        </xdr:cNvPr>
        <xdr:cNvSpPr/>
      </xdr:nvSpPr>
      <xdr:spPr>
        <a:xfrm>
          <a:off x="1123188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8B5F866-8588-4B1A-93D2-F3B41C9F2C6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9B652A6-BCDB-4781-9B85-F47E122624B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F7673A0-19E0-4B07-AD5B-7ADCB973B5D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DEEB36C-9196-4265-9D0E-9B660A41E2F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6DC004A-1A28-4360-B8CC-6962BE39BB7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670" name="楕円 669">
          <a:extLst>
            <a:ext uri="{FF2B5EF4-FFF2-40B4-BE49-F238E27FC236}">
              <a16:creationId xmlns:a16="http://schemas.microsoft.com/office/drawing/2014/main" id="{61673636-C565-481A-A8C3-BC1E77B45602}"/>
            </a:ext>
          </a:extLst>
        </xdr:cNvPr>
        <xdr:cNvSpPr/>
      </xdr:nvSpPr>
      <xdr:spPr>
        <a:xfrm>
          <a:off x="14325600" y="138627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139172</xdr:rowOff>
    </xdr:from>
    <xdr:ext cx="405111" cy="259045"/>
    <xdr:sp macro="" textlink="">
      <xdr:nvSpPr>
        <xdr:cNvPr id="671" name="【児童館】&#10;有形固定資産減価償却率該当値テキスト">
          <a:extLst>
            <a:ext uri="{FF2B5EF4-FFF2-40B4-BE49-F238E27FC236}">
              <a16:creationId xmlns:a16="http://schemas.microsoft.com/office/drawing/2014/main" id="{A05E47D9-7896-42E9-9094-B2D61EC8BDA8}"/>
            </a:ext>
          </a:extLst>
        </xdr:cNvPr>
        <xdr:cNvSpPr txBox="1"/>
      </xdr:nvSpPr>
      <xdr:spPr>
        <a:xfrm>
          <a:off x="14414500" y="137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65677</xdr:rowOff>
    </xdr:from>
    <xdr:to>
      <xdr:col>81</xdr:col>
      <xdr:colOff>101600</xdr:colOff>
      <xdr:row>82</xdr:row>
      <xdr:rowOff>167277</xdr:rowOff>
    </xdr:to>
    <xdr:sp macro="" textlink="">
      <xdr:nvSpPr>
        <xdr:cNvPr id="672" name="楕円 671">
          <a:extLst>
            <a:ext uri="{FF2B5EF4-FFF2-40B4-BE49-F238E27FC236}">
              <a16:creationId xmlns:a16="http://schemas.microsoft.com/office/drawing/2014/main" id="{11A7265A-2218-42A7-90EF-D435C15B767C}"/>
            </a:ext>
          </a:extLst>
        </xdr:cNvPr>
        <xdr:cNvSpPr/>
      </xdr:nvSpPr>
      <xdr:spPr>
        <a:xfrm>
          <a:off x="13578840" y="138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167095</xdr:rowOff>
    </xdr:to>
    <xdr:cxnSp macro="">
      <xdr:nvCxnSpPr>
        <xdr:cNvPr id="673" name="直線コネクタ 672">
          <a:extLst>
            <a:ext uri="{FF2B5EF4-FFF2-40B4-BE49-F238E27FC236}">
              <a16:creationId xmlns:a16="http://schemas.microsoft.com/office/drawing/2014/main" id="{40931235-465D-4441-A6C3-CCD0A4A74220}"/>
            </a:ext>
          </a:extLst>
        </xdr:cNvPr>
        <xdr:cNvCxnSpPr/>
      </xdr:nvCxnSpPr>
      <xdr:spPr>
        <a:xfrm>
          <a:off x="13629640" y="13862957"/>
          <a:ext cx="74676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64044</xdr:rowOff>
    </xdr:from>
    <xdr:to>
      <xdr:col>76</xdr:col>
      <xdr:colOff>165100</xdr:colOff>
      <xdr:row>82</xdr:row>
      <xdr:rowOff>165644</xdr:rowOff>
    </xdr:to>
    <xdr:sp macro="" textlink="">
      <xdr:nvSpPr>
        <xdr:cNvPr id="674" name="楕円 673">
          <a:extLst>
            <a:ext uri="{FF2B5EF4-FFF2-40B4-BE49-F238E27FC236}">
              <a16:creationId xmlns:a16="http://schemas.microsoft.com/office/drawing/2014/main" id="{F4EDAAD9-EAD4-40BB-81FF-7F9FA335BD83}"/>
            </a:ext>
          </a:extLst>
        </xdr:cNvPr>
        <xdr:cNvSpPr/>
      </xdr:nvSpPr>
      <xdr:spPr>
        <a:xfrm>
          <a:off x="12804140" y="138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114844</xdr:rowOff>
    </xdr:from>
    <xdr:to>
      <xdr:col>81</xdr:col>
      <xdr:colOff>50800</xdr:colOff>
      <xdr:row>82</xdr:row>
      <xdr:rowOff>116477</xdr:rowOff>
    </xdr:to>
    <xdr:cxnSp macro="">
      <xdr:nvCxnSpPr>
        <xdr:cNvPr id="675" name="直線コネクタ 674">
          <a:extLst>
            <a:ext uri="{FF2B5EF4-FFF2-40B4-BE49-F238E27FC236}">
              <a16:creationId xmlns:a16="http://schemas.microsoft.com/office/drawing/2014/main" id="{B8E2642C-AF32-402B-8B54-26E3722FD444}"/>
            </a:ext>
          </a:extLst>
        </xdr:cNvPr>
        <xdr:cNvCxnSpPr/>
      </xdr:nvCxnSpPr>
      <xdr:spPr>
        <a:xfrm>
          <a:off x="12854940" y="1386132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16692</xdr:rowOff>
    </xdr:from>
    <xdr:to>
      <xdr:col>72</xdr:col>
      <xdr:colOff>38100</xdr:colOff>
      <xdr:row>82</xdr:row>
      <xdr:rowOff>118292</xdr:rowOff>
    </xdr:to>
    <xdr:sp macro="" textlink="">
      <xdr:nvSpPr>
        <xdr:cNvPr id="676" name="楕円 675">
          <a:extLst>
            <a:ext uri="{FF2B5EF4-FFF2-40B4-BE49-F238E27FC236}">
              <a16:creationId xmlns:a16="http://schemas.microsoft.com/office/drawing/2014/main" id="{F5CB3D0C-65FA-41B8-B8CB-72793095F487}"/>
            </a:ext>
          </a:extLst>
        </xdr:cNvPr>
        <xdr:cNvSpPr/>
      </xdr:nvSpPr>
      <xdr:spPr>
        <a:xfrm>
          <a:off x="12029440" y="137631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82</xdr:row>
      <xdr:rowOff>114844</xdr:rowOff>
    </xdr:to>
    <xdr:cxnSp macro="">
      <xdr:nvCxnSpPr>
        <xdr:cNvPr id="677" name="直線コネクタ 676">
          <a:extLst>
            <a:ext uri="{FF2B5EF4-FFF2-40B4-BE49-F238E27FC236}">
              <a16:creationId xmlns:a16="http://schemas.microsoft.com/office/drawing/2014/main" id="{3E9107AA-C910-4BF0-BE83-DB064B580B5D}"/>
            </a:ext>
          </a:extLst>
        </xdr:cNvPr>
        <xdr:cNvCxnSpPr/>
      </xdr:nvCxnSpPr>
      <xdr:spPr>
        <a:xfrm>
          <a:off x="12072620" y="13813972"/>
          <a:ext cx="78232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130992</xdr:rowOff>
    </xdr:from>
    <xdr:to>
      <xdr:col>67</xdr:col>
      <xdr:colOff>101600</xdr:colOff>
      <xdr:row>82</xdr:row>
      <xdr:rowOff>61142</xdr:rowOff>
    </xdr:to>
    <xdr:sp macro="" textlink="">
      <xdr:nvSpPr>
        <xdr:cNvPr id="678" name="楕円 677">
          <a:extLst>
            <a:ext uri="{FF2B5EF4-FFF2-40B4-BE49-F238E27FC236}">
              <a16:creationId xmlns:a16="http://schemas.microsoft.com/office/drawing/2014/main" id="{86DB4FFA-98DC-48AB-B50A-1F2EE16DE003}"/>
            </a:ext>
          </a:extLst>
        </xdr:cNvPr>
        <xdr:cNvSpPr/>
      </xdr:nvSpPr>
      <xdr:spPr>
        <a:xfrm>
          <a:off x="11231880" y="13709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10342</xdr:rowOff>
    </xdr:from>
    <xdr:to>
      <xdr:col>71</xdr:col>
      <xdr:colOff>177800</xdr:colOff>
      <xdr:row>82</xdr:row>
      <xdr:rowOff>67492</xdr:rowOff>
    </xdr:to>
    <xdr:cxnSp macro="">
      <xdr:nvCxnSpPr>
        <xdr:cNvPr id="679" name="直線コネクタ 678">
          <a:extLst>
            <a:ext uri="{FF2B5EF4-FFF2-40B4-BE49-F238E27FC236}">
              <a16:creationId xmlns:a16="http://schemas.microsoft.com/office/drawing/2014/main" id="{6F7B8D15-A036-4960-8347-CC2C4069423D}"/>
            </a:ext>
          </a:extLst>
        </xdr:cNvPr>
        <xdr:cNvCxnSpPr/>
      </xdr:nvCxnSpPr>
      <xdr:spPr>
        <a:xfrm>
          <a:off x="11282680" y="13756822"/>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80" name="n_1aveValue【児童館】&#10;有形固定資産減価償却率">
          <a:extLst>
            <a:ext uri="{FF2B5EF4-FFF2-40B4-BE49-F238E27FC236}">
              <a16:creationId xmlns:a16="http://schemas.microsoft.com/office/drawing/2014/main" id="{CFAE8756-5824-4851-B51D-B5A9A908E30A}"/>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81" name="n_2aveValue【児童館】&#10;有形固定資産減価償却率">
          <a:extLst>
            <a:ext uri="{FF2B5EF4-FFF2-40B4-BE49-F238E27FC236}">
              <a16:creationId xmlns:a16="http://schemas.microsoft.com/office/drawing/2014/main" id="{D89344F8-545C-4422-8222-14D16C43EA3B}"/>
            </a:ext>
          </a:extLst>
        </xdr:cNvPr>
        <xdr:cNvSpPr txBox="1"/>
      </xdr:nvSpPr>
      <xdr:spPr>
        <a:xfrm>
          <a:off x="1267524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682" name="n_3aveValue【児童館】&#10;有形固定資産減価償却率">
          <a:extLst>
            <a:ext uri="{FF2B5EF4-FFF2-40B4-BE49-F238E27FC236}">
              <a16:creationId xmlns:a16="http://schemas.microsoft.com/office/drawing/2014/main" id="{FFF9324C-59F9-48D8-B3A2-151430D77818}"/>
            </a:ext>
          </a:extLst>
        </xdr:cNvPr>
        <xdr:cNvSpPr txBox="1"/>
      </xdr:nvSpPr>
      <xdr:spPr>
        <a:xfrm>
          <a:off x="1190054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19611</xdr:rowOff>
    </xdr:from>
    <xdr:ext cx="405111" cy="259045"/>
    <xdr:sp macro="" textlink="">
      <xdr:nvSpPr>
        <xdr:cNvPr id="683" name="n_4aveValue【児童館】&#10;有形固定資産減価償却率">
          <a:extLst>
            <a:ext uri="{FF2B5EF4-FFF2-40B4-BE49-F238E27FC236}">
              <a16:creationId xmlns:a16="http://schemas.microsoft.com/office/drawing/2014/main" id="{C46DA8A3-2003-495C-AE15-197249E507B6}"/>
            </a:ext>
          </a:extLst>
        </xdr:cNvPr>
        <xdr:cNvSpPr txBox="1"/>
      </xdr:nvSpPr>
      <xdr:spPr>
        <a:xfrm>
          <a:off x="1110298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12354</xdr:rowOff>
    </xdr:from>
    <xdr:ext cx="405111" cy="259045"/>
    <xdr:sp macro="" textlink="">
      <xdr:nvSpPr>
        <xdr:cNvPr id="684" name="n_1mainValue【児童館】&#10;有形固定資産減価償却率">
          <a:extLst>
            <a:ext uri="{FF2B5EF4-FFF2-40B4-BE49-F238E27FC236}">
              <a16:creationId xmlns:a16="http://schemas.microsoft.com/office/drawing/2014/main" id="{2A42BFDC-12F0-4316-B545-242BDCCB8F16}"/>
            </a:ext>
          </a:extLst>
        </xdr:cNvPr>
        <xdr:cNvSpPr txBox="1"/>
      </xdr:nvSpPr>
      <xdr:spPr>
        <a:xfrm>
          <a:off x="13437244" y="1359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685" name="n_2mainValue【児童館】&#10;有形固定資産減価償却率">
          <a:extLst>
            <a:ext uri="{FF2B5EF4-FFF2-40B4-BE49-F238E27FC236}">
              <a16:creationId xmlns:a16="http://schemas.microsoft.com/office/drawing/2014/main" id="{8EFA20B2-DC6F-4987-937E-F3EF1D55E844}"/>
            </a:ext>
          </a:extLst>
        </xdr:cNvPr>
        <xdr:cNvSpPr txBox="1"/>
      </xdr:nvSpPr>
      <xdr:spPr>
        <a:xfrm>
          <a:off x="126752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134819</xdr:rowOff>
    </xdr:from>
    <xdr:ext cx="405111" cy="259045"/>
    <xdr:sp macro="" textlink="">
      <xdr:nvSpPr>
        <xdr:cNvPr id="686" name="n_3mainValue【児童館】&#10;有形固定資産減価償却率">
          <a:extLst>
            <a:ext uri="{FF2B5EF4-FFF2-40B4-BE49-F238E27FC236}">
              <a16:creationId xmlns:a16="http://schemas.microsoft.com/office/drawing/2014/main" id="{F0A5D185-7C96-4F3A-B694-26464ACF19CB}"/>
            </a:ext>
          </a:extLst>
        </xdr:cNvPr>
        <xdr:cNvSpPr txBox="1"/>
      </xdr:nvSpPr>
      <xdr:spPr>
        <a:xfrm>
          <a:off x="11900544" y="1354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77669</xdr:rowOff>
    </xdr:from>
    <xdr:ext cx="405111" cy="259045"/>
    <xdr:sp macro="" textlink="">
      <xdr:nvSpPr>
        <xdr:cNvPr id="687" name="n_4mainValue【児童館】&#10;有形固定資産減価償却率">
          <a:extLst>
            <a:ext uri="{FF2B5EF4-FFF2-40B4-BE49-F238E27FC236}">
              <a16:creationId xmlns:a16="http://schemas.microsoft.com/office/drawing/2014/main" id="{C32B1EF8-A860-4C06-B902-5F47F00A6CD1}"/>
            </a:ext>
          </a:extLst>
        </xdr:cNvPr>
        <xdr:cNvSpPr txBox="1"/>
      </xdr:nvSpPr>
      <xdr:spPr>
        <a:xfrm>
          <a:off x="11102984" y="1348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7AFEC1EF-91AD-4FAA-B857-FE7078B2230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C11654EA-D1DA-470D-8CAA-6661E99416F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56C03E95-0867-4091-8719-D669CB01FD4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BC771E69-C373-4145-A984-35C03D8AB5B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78749F77-1D09-454E-A02C-11430488A32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7E14C1E1-2080-4AD8-BEB2-28C6F318D6A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25A11A23-63B5-426A-A762-49B99950627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F6E307C-D1F4-4000-AAF2-33817F01FEE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7C54CC34-2526-4847-979F-164A532B0B0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BF0DA4DD-6BD5-494B-BF82-EA3A13F19F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AD497326-49C7-4F37-B46B-8EC5B1E16E3A}"/>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58951945-71AB-4C01-8A2B-AC73DA43DF35}"/>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57277D1C-93EB-420C-9EA8-15B3D6B16EA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D8A37B03-2F29-4540-B4D5-18CADDFB0FD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015256A3-9F66-4519-9CFF-AE311A60E709}"/>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F39FB73B-99A8-4DFD-A52D-1F8A9519ADCB}"/>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FAE1E6E8-E2CC-4DDD-B893-8C96ADFDFB3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59E89AA1-35D9-4723-85BE-451337CE939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2A64B7F5-A1EE-489F-96B6-46C3B3EB4FB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7" name="直線コネクタ 706">
          <a:extLst>
            <a:ext uri="{FF2B5EF4-FFF2-40B4-BE49-F238E27FC236}">
              <a16:creationId xmlns:a16="http://schemas.microsoft.com/office/drawing/2014/main" id="{6B7C6DC4-ABCF-40D1-ADA7-B2E9ECC7DD80}"/>
            </a:ext>
          </a:extLst>
        </xdr:cNvPr>
        <xdr:cNvCxnSpPr/>
      </xdr:nvCxnSpPr>
      <xdr:spPr>
        <a:xfrm flipV="1">
          <a:off x="19509104" y="13176884"/>
          <a:ext cx="0" cy="115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8" name="【児童館】&#10;一人当たり面積最小値テキスト">
          <a:extLst>
            <a:ext uri="{FF2B5EF4-FFF2-40B4-BE49-F238E27FC236}">
              <a16:creationId xmlns:a16="http://schemas.microsoft.com/office/drawing/2014/main" id="{697867B2-4E65-45A5-9D79-C6AE69F16E76}"/>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9" name="直線コネクタ 708">
          <a:extLst>
            <a:ext uri="{FF2B5EF4-FFF2-40B4-BE49-F238E27FC236}">
              <a16:creationId xmlns:a16="http://schemas.microsoft.com/office/drawing/2014/main" id="{AAA9392F-4FE8-42F1-A667-4D3DC74AC4EE}"/>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10" name="【児童館】&#10;一人当たり面積最大値テキスト">
          <a:extLst>
            <a:ext uri="{FF2B5EF4-FFF2-40B4-BE49-F238E27FC236}">
              <a16:creationId xmlns:a16="http://schemas.microsoft.com/office/drawing/2014/main" id="{F2C05104-C6F6-411F-B54C-417CAD00E137}"/>
            </a:ext>
          </a:extLst>
        </xdr:cNvPr>
        <xdr:cNvSpPr txBox="1"/>
      </xdr:nvSpPr>
      <xdr:spPr>
        <a:xfrm>
          <a:off x="19547840" y="129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11" name="直線コネクタ 710">
          <a:extLst>
            <a:ext uri="{FF2B5EF4-FFF2-40B4-BE49-F238E27FC236}">
              <a16:creationId xmlns:a16="http://schemas.microsoft.com/office/drawing/2014/main" id="{4DE1573A-FE8E-4A4B-8E59-874613B305BE}"/>
            </a:ext>
          </a:extLst>
        </xdr:cNvPr>
        <xdr:cNvCxnSpPr/>
      </xdr:nvCxnSpPr>
      <xdr:spPr>
        <a:xfrm>
          <a:off x="19443700" y="13176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712" name="【児童館】&#10;一人当たり面積平均値テキスト">
          <a:extLst>
            <a:ext uri="{FF2B5EF4-FFF2-40B4-BE49-F238E27FC236}">
              <a16:creationId xmlns:a16="http://schemas.microsoft.com/office/drawing/2014/main" id="{BE4E91D0-A359-4D60-A324-85D8D6C39D93}"/>
            </a:ext>
          </a:extLst>
        </xdr:cNvPr>
        <xdr:cNvSpPr txBox="1"/>
      </xdr:nvSpPr>
      <xdr:spPr>
        <a:xfrm>
          <a:off x="19547840" y="1406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3" name="フローチャート: 判断 712">
          <a:extLst>
            <a:ext uri="{FF2B5EF4-FFF2-40B4-BE49-F238E27FC236}">
              <a16:creationId xmlns:a16="http://schemas.microsoft.com/office/drawing/2014/main" id="{A6568F5A-AD9B-4741-908C-7A1390B0DCDD}"/>
            </a:ext>
          </a:extLst>
        </xdr:cNvPr>
        <xdr:cNvSpPr/>
      </xdr:nvSpPr>
      <xdr:spPr>
        <a:xfrm>
          <a:off x="1945894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14" name="フローチャート: 判断 713">
          <a:extLst>
            <a:ext uri="{FF2B5EF4-FFF2-40B4-BE49-F238E27FC236}">
              <a16:creationId xmlns:a16="http://schemas.microsoft.com/office/drawing/2014/main" id="{F83139DD-3FAE-483E-A72D-C7A85931EAAE}"/>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715" name="フローチャート: 判断 714">
          <a:extLst>
            <a:ext uri="{FF2B5EF4-FFF2-40B4-BE49-F238E27FC236}">
              <a16:creationId xmlns:a16="http://schemas.microsoft.com/office/drawing/2014/main" id="{D06E5C56-EBED-458B-B4CD-407D43267240}"/>
            </a:ext>
          </a:extLst>
        </xdr:cNvPr>
        <xdr:cNvSpPr/>
      </xdr:nvSpPr>
      <xdr:spPr>
        <a:xfrm>
          <a:off x="179374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716" name="フローチャート: 判断 715">
          <a:extLst>
            <a:ext uri="{FF2B5EF4-FFF2-40B4-BE49-F238E27FC236}">
              <a16:creationId xmlns:a16="http://schemas.microsoft.com/office/drawing/2014/main" id="{9AC5E9D2-2738-4CC7-B8B8-6FF8B7427ECB}"/>
            </a:ext>
          </a:extLst>
        </xdr:cNvPr>
        <xdr:cNvSpPr/>
      </xdr:nvSpPr>
      <xdr:spPr>
        <a:xfrm>
          <a:off x="1716278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717" name="フローチャート: 判断 716">
          <a:extLst>
            <a:ext uri="{FF2B5EF4-FFF2-40B4-BE49-F238E27FC236}">
              <a16:creationId xmlns:a16="http://schemas.microsoft.com/office/drawing/2014/main" id="{4CE831C2-0397-4C8D-86BA-92093233F991}"/>
            </a:ext>
          </a:extLst>
        </xdr:cNvPr>
        <xdr:cNvSpPr/>
      </xdr:nvSpPr>
      <xdr:spPr>
        <a:xfrm>
          <a:off x="16388080" y="14109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A37CB46-3C08-43BA-96D8-CAB616C862B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B8E1433-2611-44E0-B7F3-220BB04BA22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9DAF95F-53B0-43FA-A422-7A71C5F3345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778450E-03B7-485D-B760-A6359711ED1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803AB6E-934D-485F-A423-C5D6C3A55B5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141605</xdr:rowOff>
    </xdr:from>
    <xdr:to>
      <xdr:col>116</xdr:col>
      <xdr:colOff>114300</xdr:colOff>
      <xdr:row>84</xdr:row>
      <xdr:rowOff>71755</xdr:rowOff>
    </xdr:to>
    <xdr:sp macro="" textlink="">
      <xdr:nvSpPr>
        <xdr:cNvPr id="723" name="楕円 722">
          <a:extLst>
            <a:ext uri="{FF2B5EF4-FFF2-40B4-BE49-F238E27FC236}">
              <a16:creationId xmlns:a16="http://schemas.microsoft.com/office/drawing/2014/main" id="{F9CF1E9C-5C8B-465C-A828-0E76D55592CB}"/>
            </a:ext>
          </a:extLst>
        </xdr:cNvPr>
        <xdr:cNvSpPr/>
      </xdr:nvSpPr>
      <xdr:spPr>
        <a:xfrm>
          <a:off x="19458940" y="14055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164482</xdr:rowOff>
    </xdr:from>
    <xdr:ext cx="469744" cy="259045"/>
    <xdr:sp macro="" textlink="">
      <xdr:nvSpPr>
        <xdr:cNvPr id="724" name="【児童館】&#10;一人当たり面積該当値テキスト">
          <a:extLst>
            <a:ext uri="{FF2B5EF4-FFF2-40B4-BE49-F238E27FC236}">
              <a16:creationId xmlns:a16="http://schemas.microsoft.com/office/drawing/2014/main" id="{291E2DEA-6233-4977-B805-767C9FC688ED}"/>
            </a:ext>
          </a:extLst>
        </xdr:cNvPr>
        <xdr:cNvSpPr txBox="1"/>
      </xdr:nvSpPr>
      <xdr:spPr>
        <a:xfrm>
          <a:off x="19547840" y="139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725" name="楕円 724">
          <a:extLst>
            <a:ext uri="{FF2B5EF4-FFF2-40B4-BE49-F238E27FC236}">
              <a16:creationId xmlns:a16="http://schemas.microsoft.com/office/drawing/2014/main" id="{C7394DDE-D97A-4313-852F-34BCCEF051A2}"/>
            </a:ext>
          </a:extLst>
        </xdr:cNvPr>
        <xdr:cNvSpPr/>
      </xdr:nvSpPr>
      <xdr:spPr>
        <a:xfrm>
          <a:off x="18735040" y="1406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20955</xdr:rowOff>
    </xdr:from>
    <xdr:to>
      <xdr:col>116</xdr:col>
      <xdr:colOff>63500</xdr:colOff>
      <xdr:row>84</xdr:row>
      <xdr:rowOff>26670</xdr:rowOff>
    </xdr:to>
    <xdr:cxnSp macro="">
      <xdr:nvCxnSpPr>
        <xdr:cNvPr id="726" name="直線コネクタ 725">
          <a:extLst>
            <a:ext uri="{FF2B5EF4-FFF2-40B4-BE49-F238E27FC236}">
              <a16:creationId xmlns:a16="http://schemas.microsoft.com/office/drawing/2014/main" id="{1CD0393C-12DF-4525-8E15-FB5AFF253BAE}"/>
            </a:ext>
          </a:extLst>
        </xdr:cNvPr>
        <xdr:cNvCxnSpPr/>
      </xdr:nvCxnSpPr>
      <xdr:spPr>
        <a:xfrm flipV="1">
          <a:off x="18778220" y="1410271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7" name="楕円 726">
          <a:extLst>
            <a:ext uri="{FF2B5EF4-FFF2-40B4-BE49-F238E27FC236}">
              <a16:creationId xmlns:a16="http://schemas.microsoft.com/office/drawing/2014/main" id="{EF5389A0-EB60-4306-A901-6928E2355B5C}"/>
            </a:ext>
          </a:extLst>
        </xdr:cNvPr>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38100</xdr:rowOff>
    </xdr:to>
    <xdr:cxnSp macro="">
      <xdr:nvCxnSpPr>
        <xdr:cNvPr id="728" name="直線コネクタ 727">
          <a:extLst>
            <a:ext uri="{FF2B5EF4-FFF2-40B4-BE49-F238E27FC236}">
              <a16:creationId xmlns:a16="http://schemas.microsoft.com/office/drawing/2014/main" id="{67FFF49E-8932-48E3-9BB2-A7CC674215F7}"/>
            </a:ext>
          </a:extLst>
        </xdr:cNvPr>
        <xdr:cNvCxnSpPr/>
      </xdr:nvCxnSpPr>
      <xdr:spPr>
        <a:xfrm flipV="1">
          <a:off x="17988280" y="1410843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729" name="楕円 728">
          <a:extLst>
            <a:ext uri="{FF2B5EF4-FFF2-40B4-BE49-F238E27FC236}">
              <a16:creationId xmlns:a16="http://schemas.microsoft.com/office/drawing/2014/main" id="{DE84F7D8-EF17-4F36-B424-431756B3C17B}"/>
            </a:ext>
          </a:extLst>
        </xdr:cNvPr>
        <xdr:cNvSpPr/>
      </xdr:nvSpPr>
      <xdr:spPr>
        <a:xfrm>
          <a:off x="17162780" y="14078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43814</xdr:rowOff>
    </xdr:to>
    <xdr:cxnSp macro="">
      <xdr:nvCxnSpPr>
        <xdr:cNvPr id="730" name="直線コネクタ 729">
          <a:extLst>
            <a:ext uri="{FF2B5EF4-FFF2-40B4-BE49-F238E27FC236}">
              <a16:creationId xmlns:a16="http://schemas.microsoft.com/office/drawing/2014/main" id="{604B9E93-2A42-4D7A-B8C9-2B7DF6DEC6A0}"/>
            </a:ext>
          </a:extLst>
        </xdr:cNvPr>
        <xdr:cNvCxnSpPr/>
      </xdr:nvCxnSpPr>
      <xdr:spPr>
        <a:xfrm flipV="1">
          <a:off x="17213580" y="14119860"/>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xdr:rowOff>
    </xdr:from>
    <xdr:to>
      <xdr:col>98</xdr:col>
      <xdr:colOff>38100</xdr:colOff>
      <xdr:row>84</xdr:row>
      <xdr:rowOff>106045</xdr:rowOff>
    </xdr:to>
    <xdr:sp macro="" textlink="">
      <xdr:nvSpPr>
        <xdr:cNvPr id="731" name="楕円 730">
          <a:extLst>
            <a:ext uri="{FF2B5EF4-FFF2-40B4-BE49-F238E27FC236}">
              <a16:creationId xmlns:a16="http://schemas.microsoft.com/office/drawing/2014/main" id="{C6DF3347-CE70-4413-8D95-F67F2E0D7323}"/>
            </a:ext>
          </a:extLst>
        </xdr:cNvPr>
        <xdr:cNvSpPr/>
      </xdr:nvSpPr>
      <xdr:spPr>
        <a:xfrm>
          <a:off x="16388080" y="14086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43814</xdr:rowOff>
    </xdr:from>
    <xdr:to>
      <xdr:col>102</xdr:col>
      <xdr:colOff>114300</xdr:colOff>
      <xdr:row>84</xdr:row>
      <xdr:rowOff>55245</xdr:rowOff>
    </xdr:to>
    <xdr:cxnSp macro="">
      <xdr:nvCxnSpPr>
        <xdr:cNvPr id="732" name="直線コネクタ 731">
          <a:extLst>
            <a:ext uri="{FF2B5EF4-FFF2-40B4-BE49-F238E27FC236}">
              <a16:creationId xmlns:a16="http://schemas.microsoft.com/office/drawing/2014/main" id="{A2D1CE61-CC26-4D21-88A7-47F12A68177E}"/>
            </a:ext>
          </a:extLst>
        </xdr:cNvPr>
        <xdr:cNvCxnSpPr/>
      </xdr:nvCxnSpPr>
      <xdr:spPr>
        <a:xfrm flipV="1">
          <a:off x="16431260" y="14125574"/>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33" name="n_1aveValue【児童館】&#10;一人当たり面積">
          <a:extLst>
            <a:ext uri="{FF2B5EF4-FFF2-40B4-BE49-F238E27FC236}">
              <a16:creationId xmlns:a16="http://schemas.microsoft.com/office/drawing/2014/main" id="{16E5ACAF-7F43-48D0-80BD-50984E6349CF}"/>
            </a:ext>
          </a:extLst>
        </xdr:cNvPr>
        <xdr:cNvSpPr txBox="1"/>
      </xdr:nvSpPr>
      <xdr:spPr>
        <a:xfrm>
          <a:off x="185611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91457</xdr:rowOff>
    </xdr:from>
    <xdr:ext cx="469744" cy="259045"/>
    <xdr:sp macro="" textlink="">
      <xdr:nvSpPr>
        <xdr:cNvPr id="734" name="n_2aveValue【児童館】&#10;一人当たり面積">
          <a:extLst>
            <a:ext uri="{FF2B5EF4-FFF2-40B4-BE49-F238E27FC236}">
              <a16:creationId xmlns:a16="http://schemas.microsoft.com/office/drawing/2014/main" id="{2AAB548D-8B15-4718-86F5-0A1B6D8D3973}"/>
            </a:ext>
          </a:extLst>
        </xdr:cNvPr>
        <xdr:cNvSpPr txBox="1"/>
      </xdr:nvSpPr>
      <xdr:spPr>
        <a:xfrm>
          <a:off x="1777626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85741</xdr:rowOff>
    </xdr:from>
    <xdr:ext cx="469744" cy="259045"/>
    <xdr:sp macro="" textlink="">
      <xdr:nvSpPr>
        <xdr:cNvPr id="735" name="n_3aveValue【児童館】&#10;一人当たり面積">
          <a:extLst>
            <a:ext uri="{FF2B5EF4-FFF2-40B4-BE49-F238E27FC236}">
              <a16:creationId xmlns:a16="http://schemas.microsoft.com/office/drawing/2014/main" id="{F9A86507-E659-4638-8177-CABA9503E8EB}"/>
            </a:ext>
          </a:extLst>
        </xdr:cNvPr>
        <xdr:cNvSpPr txBox="1"/>
      </xdr:nvSpPr>
      <xdr:spPr>
        <a:xfrm>
          <a:off x="17001567" y="1416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120032</xdr:rowOff>
    </xdr:from>
    <xdr:ext cx="469744" cy="259045"/>
    <xdr:sp macro="" textlink="">
      <xdr:nvSpPr>
        <xdr:cNvPr id="736" name="n_4aveValue【児童館】&#10;一人当たり面積">
          <a:extLst>
            <a:ext uri="{FF2B5EF4-FFF2-40B4-BE49-F238E27FC236}">
              <a16:creationId xmlns:a16="http://schemas.microsoft.com/office/drawing/2014/main" id="{6A407CD0-9EA1-403B-ACC1-BCFC129D7ABE}"/>
            </a:ext>
          </a:extLst>
        </xdr:cNvPr>
        <xdr:cNvSpPr txBox="1"/>
      </xdr:nvSpPr>
      <xdr:spPr>
        <a:xfrm>
          <a:off x="16226867" y="142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93997</xdr:rowOff>
    </xdr:from>
    <xdr:ext cx="469744" cy="259045"/>
    <xdr:sp macro="" textlink="">
      <xdr:nvSpPr>
        <xdr:cNvPr id="737" name="n_1mainValue【児童館】&#10;一人当たり面積">
          <a:extLst>
            <a:ext uri="{FF2B5EF4-FFF2-40B4-BE49-F238E27FC236}">
              <a16:creationId xmlns:a16="http://schemas.microsoft.com/office/drawing/2014/main" id="{8B3554F5-FBD3-44A8-9E75-B5A1D54F59C8}"/>
            </a:ext>
          </a:extLst>
        </xdr:cNvPr>
        <xdr:cNvSpPr txBox="1"/>
      </xdr:nvSpPr>
      <xdr:spPr>
        <a:xfrm>
          <a:off x="185611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8" name="n_2mainValue【児童館】&#10;一人当たり面積">
          <a:extLst>
            <a:ext uri="{FF2B5EF4-FFF2-40B4-BE49-F238E27FC236}">
              <a16:creationId xmlns:a16="http://schemas.microsoft.com/office/drawing/2014/main" id="{F42BA685-6814-4919-95D5-81D0F802028B}"/>
            </a:ext>
          </a:extLst>
        </xdr:cNvPr>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739" name="n_3mainValue【児童館】&#10;一人当たり面積">
          <a:extLst>
            <a:ext uri="{FF2B5EF4-FFF2-40B4-BE49-F238E27FC236}">
              <a16:creationId xmlns:a16="http://schemas.microsoft.com/office/drawing/2014/main" id="{AD73A37B-018F-492A-AD23-054AFA931BC0}"/>
            </a:ext>
          </a:extLst>
        </xdr:cNvPr>
        <xdr:cNvSpPr txBox="1"/>
      </xdr:nvSpPr>
      <xdr:spPr>
        <a:xfrm>
          <a:off x="170015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122572</xdr:rowOff>
    </xdr:from>
    <xdr:ext cx="469744" cy="259045"/>
    <xdr:sp macro="" textlink="">
      <xdr:nvSpPr>
        <xdr:cNvPr id="740" name="n_4mainValue【児童館】&#10;一人当たり面積">
          <a:extLst>
            <a:ext uri="{FF2B5EF4-FFF2-40B4-BE49-F238E27FC236}">
              <a16:creationId xmlns:a16="http://schemas.microsoft.com/office/drawing/2014/main" id="{4E622CBC-48E4-42EE-AB57-9D326ECB6A0C}"/>
            </a:ext>
          </a:extLst>
        </xdr:cNvPr>
        <xdr:cNvSpPr txBox="1"/>
      </xdr:nvSpPr>
      <xdr:spPr>
        <a:xfrm>
          <a:off x="162268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0DE529F-8A41-4D3A-A2C9-55AFF9D3047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9000BA2E-F144-419F-A26D-94521543211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A4B9414D-C385-4532-BBB0-C0D4A83370E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25717E2C-FD95-40A2-8546-4868E2CC050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418E901A-9D58-4791-B9B4-C81A347B94A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8A661AF3-517F-46AD-9996-DB0903CE606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AB06B44F-10B4-48FD-B522-72CE3089EFB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3FC74023-1159-4801-BCBD-C957F7A662B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FACCBBB3-63F2-41CC-8164-966CEFFB541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7653BFE1-5C0F-4672-A40C-B50755CC0E2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25516224-7BC3-4072-A3FE-4671686BD04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02BFACD2-C94F-4930-B392-0EE82568B347}"/>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id="{81AE3779-2433-4282-A040-4C7857E0EE78}"/>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22143C10-F221-4477-AC2D-E7F5BD9BB15F}"/>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696EC4C2-BD10-43D8-B120-1BB2E9E75387}"/>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C3393571-988B-45C6-BEE9-1658A297F422}"/>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324289FC-FEA9-48BB-B79D-1C41781F9E1E}"/>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21417A22-B8FF-4589-979F-B5B1CB4004F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A4EED2C2-6721-40AC-963B-1BA153ABAEAE}"/>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3DC49DC9-9674-47E4-BF63-8E643D01B0F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F88E4FCA-FE12-4B6C-8B6A-70157AE23B18}"/>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91B75A77-BA50-493B-A5A7-AC87C54E3BC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3" name="直線コネクタ 762">
          <a:extLst>
            <a:ext uri="{FF2B5EF4-FFF2-40B4-BE49-F238E27FC236}">
              <a16:creationId xmlns:a16="http://schemas.microsoft.com/office/drawing/2014/main" id="{56E9AA60-6F26-46A2-915C-A08E9EF01458}"/>
            </a:ext>
          </a:extLst>
        </xdr:cNvPr>
        <xdr:cNvCxnSpPr/>
      </xdr:nvCxnSpPr>
      <xdr:spPr>
        <a:xfrm flipV="1">
          <a:off x="14375764" y="16879063"/>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4" name="【公民館】&#10;有形固定資産減価償却率最小値テキスト">
          <a:extLst>
            <a:ext uri="{FF2B5EF4-FFF2-40B4-BE49-F238E27FC236}">
              <a16:creationId xmlns:a16="http://schemas.microsoft.com/office/drawing/2014/main" id="{B7661B8B-F309-4F8D-B4DD-6071668F4580}"/>
            </a:ext>
          </a:extLst>
        </xdr:cNvPr>
        <xdr:cNvSpPr txBox="1"/>
      </xdr:nvSpPr>
      <xdr:spPr>
        <a:xfrm>
          <a:off x="14414500" y="1815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5" name="直線コネクタ 764">
          <a:extLst>
            <a:ext uri="{FF2B5EF4-FFF2-40B4-BE49-F238E27FC236}">
              <a16:creationId xmlns:a16="http://schemas.microsoft.com/office/drawing/2014/main" id="{99D8AB8D-1552-47FA-AF2B-4175FBDDBE4C}"/>
            </a:ext>
          </a:extLst>
        </xdr:cNvPr>
        <xdr:cNvCxnSpPr/>
      </xdr:nvCxnSpPr>
      <xdr:spPr>
        <a:xfrm>
          <a:off x="14287500" y="18151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66" name="【公民館】&#10;有形固定資産減価償却率最大値テキスト">
          <a:extLst>
            <a:ext uri="{FF2B5EF4-FFF2-40B4-BE49-F238E27FC236}">
              <a16:creationId xmlns:a16="http://schemas.microsoft.com/office/drawing/2014/main" id="{7432DF28-803F-4FFA-B6DE-76BDC8466082}"/>
            </a:ext>
          </a:extLst>
        </xdr:cNvPr>
        <xdr:cNvSpPr txBox="1"/>
      </xdr:nvSpPr>
      <xdr:spPr>
        <a:xfrm>
          <a:off x="14414500" y="1665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67" name="直線コネクタ 766">
          <a:extLst>
            <a:ext uri="{FF2B5EF4-FFF2-40B4-BE49-F238E27FC236}">
              <a16:creationId xmlns:a16="http://schemas.microsoft.com/office/drawing/2014/main" id="{A60C93B3-38FE-4F48-BCBB-CA7D9A72C8FC}"/>
            </a:ext>
          </a:extLst>
        </xdr:cNvPr>
        <xdr:cNvCxnSpPr/>
      </xdr:nvCxnSpPr>
      <xdr:spPr>
        <a:xfrm>
          <a:off x="142875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1540</xdr:rowOff>
    </xdr:from>
    <xdr:ext cx="405111" cy="259045"/>
    <xdr:sp macro="" textlink="">
      <xdr:nvSpPr>
        <xdr:cNvPr id="768" name="【公民館】&#10;有形固定資産減価償却率平均値テキスト">
          <a:extLst>
            <a:ext uri="{FF2B5EF4-FFF2-40B4-BE49-F238E27FC236}">
              <a16:creationId xmlns:a16="http://schemas.microsoft.com/office/drawing/2014/main" id="{87FD7F2D-885F-413B-A7EB-7A27F42EEEDD}"/>
            </a:ext>
          </a:extLst>
        </xdr:cNvPr>
        <xdr:cNvSpPr txBox="1"/>
      </xdr:nvSpPr>
      <xdr:spPr>
        <a:xfrm>
          <a:off x="14414500" y="17436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69" name="フローチャート: 判断 768">
          <a:extLst>
            <a:ext uri="{FF2B5EF4-FFF2-40B4-BE49-F238E27FC236}">
              <a16:creationId xmlns:a16="http://schemas.microsoft.com/office/drawing/2014/main" id="{607DAF93-C152-40DB-A8C2-646BC375A832}"/>
            </a:ext>
          </a:extLst>
        </xdr:cNvPr>
        <xdr:cNvSpPr/>
      </xdr:nvSpPr>
      <xdr:spPr>
        <a:xfrm>
          <a:off x="14325600" y="1745767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0" name="フローチャート: 判断 769">
          <a:extLst>
            <a:ext uri="{FF2B5EF4-FFF2-40B4-BE49-F238E27FC236}">
              <a16:creationId xmlns:a16="http://schemas.microsoft.com/office/drawing/2014/main" id="{74422DBA-7195-4543-89C3-3D2AF7181E76}"/>
            </a:ext>
          </a:extLst>
        </xdr:cNvPr>
        <xdr:cNvSpPr/>
      </xdr:nvSpPr>
      <xdr:spPr>
        <a:xfrm>
          <a:off x="135788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71" name="フローチャート: 判断 770">
          <a:extLst>
            <a:ext uri="{FF2B5EF4-FFF2-40B4-BE49-F238E27FC236}">
              <a16:creationId xmlns:a16="http://schemas.microsoft.com/office/drawing/2014/main" id="{C0E1FB2E-D8C8-4D2F-A096-CEAA3D1BE4D4}"/>
            </a:ext>
          </a:extLst>
        </xdr:cNvPr>
        <xdr:cNvSpPr/>
      </xdr:nvSpPr>
      <xdr:spPr>
        <a:xfrm>
          <a:off x="12804140" y="1744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2" name="フローチャート: 判断 771">
          <a:extLst>
            <a:ext uri="{FF2B5EF4-FFF2-40B4-BE49-F238E27FC236}">
              <a16:creationId xmlns:a16="http://schemas.microsoft.com/office/drawing/2014/main" id="{92DBD343-FDA9-4219-8C1F-05851447A08E}"/>
            </a:ext>
          </a:extLst>
        </xdr:cNvPr>
        <xdr:cNvSpPr/>
      </xdr:nvSpPr>
      <xdr:spPr>
        <a:xfrm>
          <a:off x="12029440" y="17406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73" name="フローチャート: 判断 772">
          <a:extLst>
            <a:ext uri="{FF2B5EF4-FFF2-40B4-BE49-F238E27FC236}">
              <a16:creationId xmlns:a16="http://schemas.microsoft.com/office/drawing/2014/main" id="{CD15A90D-C0A8-4DE8-9746-D9E38C45DF64}"/>
            </a:ext>
          </a:extLst>
        </xdr:cNvPr>
        <xdr:cNvSpPr/>
      </xdr:nvSpPr>
      <xdr:spPr>
        <a:xfrm>
          <a:off x="11231880" y="17379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B2CE169-09A0-4120-8F88-55B5AA24EB1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2387B31-A7CB-4D44-AC09-166219410E8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D06C12A-F3B4-446F-836E-C4D4F0D76BF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173BA0A-7AC9-4E55-B19E-6AEC0C08786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36CB05D-D115-47F3-95CC-E4942E2EE23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96265</xdr:rowOff>
    </xdr:from>
    <xdr:to>
      <xdr:col>81</xdr:col>
      <xdr:colOff>101600</xdr:colOff>
      <xdr:row>105</xdr:row>
      <xdr:rowOff>26415</xdr:rowOff>
    </xdr:to>
    <xdr:sp macro="" textlink="">
      <xdr:nvSpPr>
        <xdr:cNvPr id="779" name="楕円 778">
          <a:extLst>
            <a:ext uri="{FF2B5EF4-FFF2-40B4-BE49-F238E27FC236}">
              <a16:creationId xmlns:a16="http://schemas.microsoft.com/office/drawing/2014/main" id="{5E30FD70-61F0-4B71-9DC8-27451265E39A}"/>
            </a:ext>
          </a:extLst>
        </xdr:cNvPr>
        <xdr:cNvSpPr/>
      </xdr:nvSpPr>
      <xdr:spPr>
        <a:xfrm>
          <a:off x="13578840" y="17530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80" name="楕円 779">
          <a:extLst>
            <a:ext uri="{FF2B5EF4-FFF2-40B4-BE49-F238E27FC236}">
              <a16:creationId xmlns:a16="http://schemas.microsoft.com/office/drawing/2014/main" id="{3BF0A58A-E19C-40E7-AD57-E4D3B9B22237}"/>
            </a:ext>
          </a:extLst>
        </xdr:cNvPr>
        <xdr:cNvSpPr/>
      </xdr:nvSpPr>
      <xdr:spPr>
        <a:xfrm>
          <a:off x="1280414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147065</xdr:rowOff>
    </xdr:from>
    <xdr:to>
      <xdr:col>81</xdr:col>
      <xdr:colOff>50800</xdr:colOff>
      <xdr:row>104</xdr:row>
      <xdr:rowOff>156211</xdr:rowOff>
    </xdr:to>
    <xdr:cxnSp macro="">
      <xdr:nvCxnSpPr>
        <xdr:cNvPr id="781" name="直線コネクタ 780">
          <a:extLst>
            <a:ext uri="{FF2B5EF4-FFF2-40B4-BE49-F238E27FC236}">
              <a16:creationId xmlns:a16="http://schemas.microsoft.com/office/drawing/2014/main" id="{1ACE6B6E-4E43-4FA4-8B32-15CC467B1C94}"/>
            </a:ext>
          </a:extLst>
        </xdr:cNvPr>
        <xdr:cNvCxnSpPr/>
      </xdr:nvCxnSpPr>
      <xdr:spPr>
        <a:xfrm flipV="1">
          <a:off x="12854940" y="17581625"/>
          <a:ext cx="7747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66548</xdr:rowOff>
    </xdr:from>
    <xdr:to>
      <xdr:col>72</xdr:col>
      <xdr:colOff>38100</xdr:colOff>
      <xdr:row>104</xdr:row>
      <xdr:rowOff>168148</xdr:rowOff>
    </xdr:to>
    <xdr:sp macro="" textlink="">
      <xdr:nvSpPr>
        <xdr:cNvPr id="782" name="楕円 781">
          <a:extLst>
            <a:ext uri="{FF2B5EF4-FFF2-40B4-BE49-F238E27FC236}">
              <a16:creationId xmlns:a16="http://schemas.microsoft.com/office/drawing/2014/main" id="{39AD50D1-A815-496A-907D-79B965F18982}"/>
            </a:ext>
          </a:extLst>
        </xdr:cNvPr>
        <xdr:cNvSpPr/>
      </xdr:nvSpPr>
      <xdr:spPr>
        <a:xfrm>
          <a:off x="12029440" y="17501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117348</xdr:rowOff>
    </xdr:from>
    <xdr:to>
      <xdr:col>76</xdr:col>
      <xdr:colOff>114300</xdr:colOff>
      <xdr:row>104</xdr:row>
      <xdr:rowOff>156211</xdr:rowOff>
    </xdr:to>
    <xdr:cxnSp macro="">
      <xdr:nvCxnSpPr>
        <xdr:cNvPr id="783" name="直線コネクタ 782">
          <a:extLst>
            <a:ext uri="{FF2B5EF4-FFF2-40B4-BE49-F238E27FC236}">
              <a16:creationId xmlns:a16="http://schemas.microsoft.com/office/drawing/2014/main" id="{9AEEDA50-CC8C-4528-BDDC-1266DD266BB8}"/>
            </a:ext>
          </a:extLst>
        </xdr:cNvPr>
        <xdr:cNvCxnSpPr/>
      </xdr:nvCxnSpPr>
      <xdr:spPr>
        <a:xfrm>
          <a:off x="12072620" y="17551908"/>
          <a:ext cx="78232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64263</xdr:rowOff>
    </xdr:from>
    <xdr:to>
      <xdr:col>67</xdr:col>
      <xdr:colOff>101600</xdr:colOff>
      <xdr:row>104</xdr:row>
      <xdr:rowOff>165863</xdr:rowOff>
    </xdr:to>
    <xdr:sp macro="" textlink="">
      <xdr:nvSpPr>
        <xdr:cNvPr id="784" name="楕円 783">
          <a:extLst>
            <a:ext uri="{FF2B5EF4-FFF2-40B4-BE49-F238E27FC236}">
              <a16:creationId xmlns:a16="http://schemas.microsoft.com/office/drawing/2014/main" id="{259DCBA5-2FD4-43DB-A852-AA16DEDC6A37}"/>
            </a:ext>
          </a:extLst>
        </xdr:cNvPr>
        <xdr:cNvSpPr/>
      </xdr:nvSpPr>
      <xdr:spPr>
        <a:xfrm>
          <a:off x="11231880" y="1749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115063</xdr:rowOff>
    </xdr:from>
    <xdr:to>
      <xdr:col>71</xdr:col>
      <xdr:colOff>177800</xdr:colOff>
      <xdr:row>104</xdr:row>
      <xdr:rowOff>117348</xdr:rowOff>
    </xdr:to>
    <xdr:cxnSp macro="">
      <xdr:nvCxnSpPr>
        <xdr:cNvPr id="785" name="直線コネクタ 784">
          <a:extLst>
            <a:ext uri="{FF2B5EF4-FFF2-40B4-BE49-F238E27FC236}">
              <a16:creationId xmlns:a16="http://schemas.microsoft.com/office/drawing/2014/main" id="{21629A4E-0E7B-4EED-B1C4-D5B1FCE70A53}"/>
            </a:ext>
          </a:extLst>
        </xdr:cNvPr>
        <xdr:cNvCxnSpPr/>
      </xdr:nvCxnSpPr>
      <xdr:spPr>
        <a:xfrm>
          <a:off x="11282680" y="17549623"/>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786" name="n_1aveValue【公民館】&#10;有形固定資産減価償却率">
          <a:extLst>
            <a:ext uri="{FF2B5EF4-FFF2-40B4-BE49-F238E27FC236}">
              <a16:creationId xmlns:a16="http://schemas.microsoft.com/office/drawing/2014/main" id="{67AD3388-5D5B-4C92-9E64-E1ED0C39C82A}"/>
            </a:ext>
          </a:extLst>
        </xdr:cNvPr>
        <xdr:cNvSpPr txBox="1"/>
      </xdr:nvSpPr>
      <xdr:spPr>
        <a:xfrm>
          <a:off x="13437244" y="1724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787" name="n_2aveValue【公民館】&#10;有形固定資産減価償却率">
          <a:extLst>
            <a:ext uri="{FF2B5EF4-FFF2-40B4-BE49-F238E27FC236}">
              <a16:creationId xmlns:a16="http://schemas.microsoft.com/office/drawing/2014/main" id="{17003CAD-4502-4911-9A5C-6A65F1EFCDD7}"/>
            </a:ext>
          </a:extLst>
        </xdr:cNvPr>
        <xdr:cNvSpPr txBox="1"/>
      </xdr:nvSpPr>
      <xdr:spPr>
        <a:xfrm>
          <a:off x="12675244" y="1722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88" name="n_3aveValue【公民館】&#10;有形固定資産減価償却率">
          <a:extLst>
            <a:ext uri="{FF2B5EF4-FFF2-40B4-BE49-F238E27FC236}">
              <a16:creationId xmlns:a16="http://schemas.microsoft.com/office/drawing/2014/main" id="{0AA6433E-1E43-45C7-80CC-781541D83ECE}"/>
            </a:ext>
          </a:extLst>
        </xdr:cNvPr>
        <xdr:cNvSpPr txBox="1"/>
      </xdr:nvSpPr>
      <xdr:spPr>
        <a:xfrm>
          <a:off x="119005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789" name="n_4aveValue【公民館】&#10;有形固定資産減価償却率">
          <a:extLst>
            <a:ext uri="{FF2B5EF4-FFF2-40B4-BE49-F238E27FC236}">
              <a16:creationId xmlns:a16="http://schemas.microsoft.com/office/drawing/2014/main" id="{443BB54F-690B-4F98-A6E2-DF6D8416BC9B}"/>
            </a:ext>
          </a:extLst>
        </xdr:cNvPr>
        <xdr:cNvSpPr txBox="1"/>
      </xdr:nvSpPr>
      <xdr:spPr>
        <a:xfrm>
          <a:off x="11102984" y="1715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17542</xdr:rowOff>
    </xdr:from>
    <xdr:ext cx="405111" cy="259045"/>
    <xdr:sp macro="" textlink="">
      <xdr:nvSpPr>
        <xdr:cNvPr id="790" name="n_1mainValue【公民館】&#10;有形固定資産減価償却率">
          <a:extLst>
            <a:ext uri="{FF2B5EF4-FFF2-40B4-BE49-F238E27FC236}">
              <a16:creationId xmlns:a16="http://schemas.microsoft.com/office/drawing/2014/main" id="{7EC5BAFC-3374-416C-810B-897763EFA08E}"/>
            </a:ext>
          </a:extLst>
        </xdr:cNvPr>
        <xdr:cNvSpPr txBox="1"/>
      </xdr:nvSpPr>
      <xdr:spPr>
        <a:xfrm>
          <a:off x="134372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91" name="n_2mainValue【公民館】&#10;有形固定資産減価償却率">
          <a:extLst>
            <a:ext uri="{FF2B5EF4-FFF2-40B4-BE49-F238E27FC236}">
              <a16:creationId xmlns:a16="http://schemas.microsoft.com/office/drawing/2014/main" id="{AB6D654D-66A7-4F49-89F1-70F6CF5810CD}"/>
            </a:ext>
          </a:extLst>
        </xdr:cNvPr>
        <xdr:cNvSpPr txBox="1"/>
      </xdr:nvSpPr>
      <xdr:spPr>
        <a:xfrm>
          <a:off x="12675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159275</xdr:rowOff>
    </xdr:from>
    <xdr:ext cx="405111" cy="259045"/>
    <xdr:sp macro="" textlink="">
      <xdr:nvSpPr>
        <xdr:cNvPr id="792" name="n_3mainValue【公民館】&#10;有形固定資産減価償却率">
          <a:extLst>
            <a:ext uri="{FF2B5EF4-FFF2-40B4-BE49-F238E27FC236}">
              <a16:creationId xmlns:a16="http://schemas.microsoft.com/office/drawing/2014/main" id="{CCAF5AFB-9B53-4334-9B82-4917A8E5C270}"/>
            </a:ext>
          </a:extLst>
        </xdr:cNvPr>
        <xdr:cNvSpPr txBox="1"/>
      </xdr:nvSpPr>
      <xdr:spPr>
        <a:xfrm>
          <a:off x="11900544" y="1759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156990</xdr:rowOff>
    </xdr:from>
    <xdr:ext cx="405111" cy="259045"/>
    <xdr:sp macro="" textlink="">
      <xdr:nvSpPr>
        <xdr:cNvPr id="793" name="n_4mainValue【公民館】&#10;有形固定資産減価償却率">
          <a:extLst>
            <a:ext uri="{FF2B5EF4-FFF2-40B4-BE49-F238E27FC236}">
              <a16:creationId xmlns:a16="http://schemas.microsoft.com/office/drawing/2014/main" id="{F31BABAA-B5F5-4DB1-8126-4FA752C8197E}"/>
            </a:ext>
          </a:extLst>
        </xdr:cNvPr>
        <xdr:cNvSpPr txBox="1"/>
      </xdr:nvSpPr>
      <xdr:spPr>
        <a:xfrm>
          <a:off x="11102984" y="1759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99F09082-304F-4EE4-A40B-BB3F6D53ED7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8A9DE594-3823-44B7-8CF2-6A3AC526FA5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94B89944-F984-4DE3-B1F5-6AA05F5C6D4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6524B597-19AA-4689-B0CA-FDE9DAE1C78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323DD85F-57D7-489B-9989-8CDE6CB6DF0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CE0861E6-AF9C-4EF3-9340-C64E9FEDAF3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9C249EFA-9FF1-4F81-A0E6-B3A05FF6AE9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D5EB6D5C-141B-4424-A2CB-6249C8E722F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55CD7AC1-10AC-4B75-949B-16A956AC246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F531719C-6478-4E6D-BEFE-5AC03CB65CD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B4CDC83A-A43E-4069-A6D5-15DA92E4ECE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A6B65B72-2E42-48B5-887C-AC8F266E887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161A5958-1409-4391-A4CF-D52073A7ADD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29ADD786-A7BA-42BD-978E-7C7DAB403A4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76D2A6B4-5F66-426E-B47B-DAC4ACA0BB3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20AB91BA-6876-4C0D-BD81-8F2A2721AF3F}"/>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4BBD1D48-B965-4700-8980-B44FB90E948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4AA6061E-E17B-459A-BF97-095845DCF07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AB231505-E0C8-452A-9BCC-FCB645852CC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7BE9BB75-E512-4BBA-AD37-E2B3E2107FB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D6674036-8970-4548-8ACB-82DDF674680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15" name="直線コネクタ 814">
          <a:extLst>
            <a:ext uri="{FF2B5EF4-FFF2-40B4-BE49-F238E27FC236}">
              <a16:creationId xmlns:a16="http://schemas.microsoft.com/office/drawing/2014/main" id="{8F9E9789-AAA3-4898-849F-5DC9C49AE84A}"/>
            </a:ext>
          </a:extLst>
        </xdr:cNvPr>
        <xdr:cNvCxnSpPr/>
      </xdr:nvCxnSpPr>
      <xdr:spPr>
        <a:xfrm flipV="1">
          <a:off x="19509104" y="16879063"/>
          <a:ext cx="0" cy="124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16" name="【公民館】&#10;一人当たり面積最小値テキスト">
          <a:extLst>
            <a:ext uri="{FF2B5EF4-FFF2-40B4-BE49-F238E27FC236}">
              <a16:creationId xmlns:a16="http://schemas.microsoft.com/office/drawing/2014/main" id="{0846C509-4E06-4753-A34F-B38ADC2F994B}"/>
            </a:ext>
          </a:extLst>
        </xdr:cNvPr>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17" name="直線コネクタ 816">
          <a:extLst>
            <a:ext uri="{FF2B5EF4-FFF2-40B4-BE49-F238E27FC236}">
              <a16:creationId xmlns:a16="http://schemas.microsoft.com/office/drawing/2014/main" id="{9E35DE91-5271-4E07-8082-4548E163E751}"/>
            </a:ext>
          </a:extLst>
        </xdr:cNvPr>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18" name="【公民館】&#10;一人当たり面積最大値テキスト">
          <a:extLst>
            <a:ext uri="{FF2B5EF4-FFF2-40B4-BE49-F238E27FC236}">
              <a16:creationId xmlns:a16="http://schemas.microsoft.com/office/drawing/2014/main" id="{4200DB77-794C-4DC4-AD1E-010CE3F16E46}"/>
            </a:ext>
          </a:extLst>
        </xdr:cNvPr>
        <xdr:cNvSpPr txBox="1"/>
      </xdr:nvSpPr>
      <xdr:spPr>
        <a:xfrm>
          <a:off x="19547840" y="166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19" name="直線コネクタ 818">
          <a:extLst>
            <a:ext uri="{FF2B5EF4-FFF2-40B4-BE49-F238E27FC236}">
              <a16:creationId xmlns:a16="http://schemas.microsoft.com/office/drawing/2014/main" id="{FDD2BF21-5E4B-40B8-8865-3A642B55A661}"/>
            </a:ext>
          </a:extLst>
        </xdr:cNvPr>
        <xdr:cNvCxnSpPr/>
      </xdr:nvCxnSpPr>
      <xdr:spPr>
        <a:xfrm>
          <a:off x="194437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99840</xdr:rowOff>
    </xdr:from>
    <xdr:ext cx="469744" cy="259045"/>
    <xdr:sp macro="" textlink="">
      <xdr:nvSpPr>
        <xdr:cNvPr id="820" name="【公民館】&#10;一人当たり面積平均値テキスト">
          <a:extLst>
            <a:ext uri="{FF2B5EF4-FFF2-40B4-BE49-F238E27FC236}">
              <a16:creationId xmlns:a16="http://schemas.microsoft.com/office/drawing/2014/main" id="{BE438196-9C61-40F2-BB08-62F5A9BF7038}"/>
            </a:ext>
          </a:extLst>
        </xdr:cNvPr>
        <xdr:cNvSpPr txBox="1"/>
      </xdr:nvSpPr>
      <xdr:spPr>
        <a:xfrm>
          <a:off x="19547840" y="1770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1" name="フローチャート: 判断 820">
          <a:extLst>
            <a:ext uri="{FF2B5EF4-FFF2-40B4-BE49-F238E27FC236}">
              <a16:creationId xmlns:a16="http://schemas.microsoft.com/office/drawing/2014/main" id="{A5C7AC49-E182-46F2-B4C1-20913622293D}"/>
            </a:ext>
          </a:extLst>
        </xdr:cNvPr>
        <xdr:cNvSpPr/>
      </xdr:nvSpPr>
      <xdr:spPr>
        <a:xfrm>
          <a:off x="1945894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2" name="フローチャート: 判断 821">
          <a:extLst>
            <a:ext uri="{FF2B5EF4-FFF2-40B4-BE49-F238E27FC236}">
              <a16:creationId xmlns:a16="http://schemas.microsoft.com/office/drawing/2014/main" id="{E722C83B-4D0C-4644-A535-1273BD22EB7B}"/>
            </a:ext>
          </a:extLst>
        </xdr:cNvPr>
        <xdr:cNvSpPr/>
      </xdr:nvSpPr>
      <xdr:spPr>
        <a:xfrm>
          <a:off x="18735040" y="17725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23" name="フローチャート: 判断 822">
          <a:extLst>
            <a:ext uri="{FF2B5EF4-FFF2-40B4-BE49-F238E27FC236}">
              <a16:creationId xmlns:a16="http://schemas.microsoft.com/office/drawing/2014/main" id="{652B999C-18D4-4F64-BD4D-31B541657139}"/>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24" name="フローチャート: 判断 823">
          <a:extLst>
            <a:ext uri="{FF2B5EF4-FFF2-40B4-BE49-F238E27FC236}">
              <a16:creationId xmlns:a16="http://schemas.microsoft.com/office/drawing/2014/main" id="{6BB701BD-3C2C-482F-86AE-CEBD3DAB235F}"/>
            </a:ext>
          </a:extLst>
        </xdr:cNvPr>
        <xdr:cNvSpPr/>
      </xdr:nvSpPr>
      <xdr:spPr>
        <a:xfrm>
          <a:off x="1716278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25" name="フローチャート: 判断 824">
          <a:extLst>
            <a:ext uri="{FF2B5EF4-FFF2-40B4-BE49-F238E27FC236}">
              <a16:creationId xmlns:a16="http://schemas.microsoft.com/office/drawing/2014/main" id="{EE7924C2-2BA2-4EBD-B99E-12C4B317A3E7}"/>
            </a:ext>
          </a:extLst>
        </xdr:cNvPr>
        <xdr:cNvSpPr/>
      </xdr:nvSpPr>
      <xdr:spPr>
        <a:xfrm>
          <a:off x="16388080" y="17680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33057CD-6D94-4367-BB21-553E7C0F2FD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4B7291D-16CC-4011-BA0F-5D7F039C2E3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EE73373-2DAF-49C9-9A80-3F01FAB72B6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CB86601-8FF0-4D86-ABD3-B813CF30797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4939D6E-2F4C-4E51-8517-ECCA027FF48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831" name="楕円 830">
          <a:extLst>
            <a:ext uri="{FF2B5EF4-FFF2-40B4-BE49-F238E27FC236}">
              <a16:creationId xmlns:a16="http://schemas.microsoft.com/office/drawing/2014/main" id="{C5EBEC23-6E9A-4194-9CF9-8142382F16AF}"/>
            </a:ext>
          </a:extLst>
        </xdr:cNvPr>
        <xdr:cNvSpPr/>
      </xdr:nvSpPr>
      <xdr:spPr>
        <a:xfrm>
          <a:off x="1873504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87122</xdr:rowOff>
    </xdr:from>
    <xdr:to>
      <xdr:col>107</xdr:col>
      <xdr:colOff>101600</xdr:colOff>
      <xdr:row>108</xdr:row>
      <xdr:rowOff>17272</xdr:rowOff>
    </xdr:to>
    <xdr:sp macro="" textlink="">
      <xdr:nvSpPr>
        <xdr:cNvPr id="832" name="楕円 831">
          <a:extLst>
            <a:ext uri="{FF2B5EF4-FFF2-40B4-BE49-F238E27FC236}">
              <a16:creationId xmlns:a16="http://schemas.microsoft.com/office/drawing/2014/main" id="{4F2DE3E4-2196-4ABC-A36B-64DF6977CC97}"/>
            </a:ext>
          </a:extLst>
        </xdr:cNvPr>
        <xdr:cNvSpPr/>
      </xdr:nvSpPr>
      <xdr:spPr>
        <a:xfrm>
          <a:off x="17937480" y="18024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137922</xdr:rowOff>
    </xdr:to>
    <xdr:cxnSp macro="">
      <xdr:nvCxnSpPr>
        <xdr:cNvPr id="833" name="直線コネクタ 832">
          <a:extLst>
            <a:ext uri="{FF2B5EF4-FFF2-40B4-BE49-F238E27FC236}">
              <a16:creationId xmlns:a16="http://schemas.microsoft.com/office/drawing/2014/main" id="{A62A1F17-79AF-47C9-8437-3A71587A0A97}"/>
            </a:ext>
          </a:extLst>
        </xdr:cNvPr>
        <xdr:cNvCxnSpPr/>
      </xdr:nvCxnSpPr>
      <xdr:spPr>
        <a:xfrm>
          <a:off x="17988280" y="180754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89408</xdr:rowOff>
    </xdr:from>
    <xdr:to>
      <xdr:col>102</xdr:col>
      <xdr:colOff>165100</xdr:colOff>
      <xdr:row>108</xdr:row>
      <xdr:rowOff>19558</xdr:rowOff>
    </xdr:to>
    <xdr:sp macro="" textlink="">
      <xdr:nvSpPr>
        <xdr:cNvPr id="834" name="楕円 833">
          <a:extLst>
            <a:ext uri="{FF2B5EF4-FFF2-40B4-BE49-F238E27FC236}">
              <a16:creationId xmlns:a16="http://schemas.microsoft.com/office/drawing/2014/main" id="{F2603469-B879-4038-94B5-9AD0A268894E}"/>
            </a:ext>
          </a:extLst>
        </xdr:cNvPr>
        <xdr:cNvSpPr/>
      </xdr:nvSpPr>
      <xdr:spPr>
        <a:xfrm>
          <a:off x="17162780" y="18026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137922</xdr:rowOff>
    </xdr:from>
    <xdr:to>
      <xdr:col>107</xdr:col>
      <xdr:colOff>50800</xdr:colOff>
      <xdr:row>107</xdr:row>
      <xdr:rowOff>140208</xdr:rowOff>
    </xdr:to>
    <xdr:cxnSp macro="">
      <xdr:nvCxnSpPr>
        <xdr:cNvPr id="835" name="直線コネクタ 834">
          <a:extLst>
            <a:ext uri="{FF2B5EF4-FFF2-40B4-BE49-F238E27FC236}">
              <a16:creationId xmlns:a16="http://schemas.microsoft.com/office/drawing/2014/main" id="{A32BBDD4-2B9F-439D-8FAC-D734A7C6CD92}"/>
            </a:ext>
          </a:extLst>
        </xdr:cNvPr>
        <xdr:cNvCxnSpPr/>
      </xdr:nvCxnSpPr>
      <xdr:spPr>
        <a:xfrm flipV="1">
          <a:off x="17213580" y="1807540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91694</xdr:rowOff>
    </xdr:from>
    <xdr:to>
      <xdr:col>98</xdr:col>
      <xdr:colOff>38100</xdr:colOff>
      <xdr:row>108</xdr:row>
      <xdr:rowOff>21844</xdr:rowOff>
    </xdr:to>
    <xdr:sp macro="" textlink="">
      <xdr:nvSpPr>
        <xdr:cNvPr id="836" name="楕円 835">
          <a:extLst>
            <a:ext uri="{FF2B5EF4-FFF2-40B4-BE49-F238E27FC236}">
              <a16:creationId xmlns:a16="http://schemas.microsoft.com/office/drawing/2014/main" id="{8723B2E7-CE03-4D48-9CBE-686848F48CE5}"/>
            </a:ext>
          </a:extLst>
        </xdr:cNvPr>
        <xdr:cNvSpPr/>
      </xdr:nvSpPr>
      <xdr:spPr>
        <a:xfrm>
          <a:off x="16388080" y="180291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140208</xdr:rowOff>
    </xdr:from>
    <xdr:to>
      <xdr:col>102</xdr:col>
      <xdr:colOff>114300</xdr:colOff>
      <xdr:row>107</xdr:row>
      <xdr:rowOff>142494</xdr:rowOff>
    </xdr:to>
    <xdr:cxnSp macro="">
      <xdr:nvCxnSpPr>
        <xdr:cNvPr id="837" name="直線コネクタ 836">
          <a:extLst>
            <a:ext uri="{FF2B5EF4-FFF2-40B4-BE49-F238E27FC236}">
              <a16:creationId xmlns:a16="http://schemas.microsoft.com/office/drawing/2014/main" id="{9CD69F6B-1266-4834-BDF9-3C5F41A2CFCA}"/>
            </a:ext>
          </a:extLst>
        </xdr:cNvPr>
        <xdr:cNvCxnSpPr/>
      </xdr:nvCxnSpPr>
      <xdr:spPr>
        <a:xfrm flipV="1">
          <a:off x="16431260" y="1807768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838" name="n_1aveValue【公民館】&#10;一人当たり面積">
          <a:extLst>
            <a:ext uri="{FF2B5EF4-FFF2-40B4-BE49-F238E27FC236}">
              <a16:creationId xmlns:a16="http://schemas.microsoft.com/office/drawing/2014/main" id="{9917756F-B45B-4551-9BBF-840B4C0516DC}"/>
            </a:ext>
          </a:extLst>
        </xdr:cNvPr>
        <xdr:cNvSpPr txBox="1"/>
      </xdr:nvSpPr>
      <xdr:spPr>
        <a:xfrm>
          <a:off x="1856112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839" name="n_2aveValue【公民館】&#10;一人当たり面積">
          <a:extLst>
            <a:ext uri="{FF2B5EF4-FFF2-40B4-BE49-F238E27FC236}">
              <a16:creationId xmlns:a16="http://schemas.microsoft.com/office/drawing/2014/main" id="{C32EF682-FCE7-4C55-BC35-C4BFB6F5C23D}"/>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40" name="n_3aveValue【公民館】&#10;一人当たり面積">
          <a:extLst>
            <a:ext uri="{FF2B5EF4-FFF2-40B4-BE49-F238E27FC236}">
              <a16:creationId xmlns:a16="http://schemas.microsoft.com/office/drawing/2014/main" id="{16DE66C6-AE05-4D1F-B1C2-77FD885F1E1E}"/>
            </a:ext>
          </a:extLst>
        </xdr:cNvPr>
        <xdr:cNvSpPr txBox="1"/>
      </xdr:nvSpPr>
      <xdr:spPr>
        <a:xfrm>
          <a:off x="17001567" y="1750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841" name="n_4aveValue【公民館】&#10;一人当たり面積">
          <a:extLst>
            <a:ext uri="{FF2B5EF4-FFF2-40B4-BE49-F238E27FC236}">
              <a16:creationId xmlns:a16="http://schemas.microsoft.com/office/drawing/2014/main" id="{9DF74F8E-D98E-4A8B-8153-420AE3159797}"/>
            </a:ext>
          </a:extLst>
        </xdr:cNvPr>
        <xdr:cNvSpPr txBox="1"/>
      </xdr:nvSpPr>
      <xdr:spPr>
        <a:xfrm>
          <a:off x="162268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842" name="n_1mainValue【公民館】&#10;一人当たり面積">
          <a:extLst>
            <a:ext uri="{FF2B5EF4-FFF2-40B4-BE49-F238E27FC236}">
              <a16:creationId xmlns:a16="http://schemas.microsoft.com/office/drawing/2014/main" id="{23A2C9D8-E140-40E0-8F55-8D8B14DFE0CB}"/>
            </a:ext>
          </a:extLst>
        </xdr:cNvPr>
        <xdr:cNvSpPr txBox="1"/>
      </xdr:nvSpPr>
      <xdr:spPr>
        <a:xfrm>
          <a:off x="185611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8399</xdr:rowOff>
    </xdr:from>
    <xdr:ext cx="469744" cy="259045"/>
    <xdr:sp macro="" textlink="">
      <xdr:nvSpPr>
        <xdr:cNvPr id="843" name="n_2mainValue【公民館】&#10;一人当たり面積">
          <a:extLst>
            <a:ext uri="{FF2B5EF4-FFF2-40B4-BE49-F238E27FC236}">
              <a16:creationId xmlns:a16="http://schemas.microsoft.com/office/drawing/2014/main" id="{DB509879-23E7-4A73-8EAE-AA0B90C6C5BC}"/>
            </a:ext>
          </a:extLst>
        </xdr:cNvPr>
        <xdr:cNvSpPr txBox="1"/>
      </xdr:nvSpPr>
      <xdr:spPr>
        <a:xfrm>
          <a:off x="177762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10685</xdr:rowOff>
    </xdr:from>
    <xdr:ext cx="469744" cy="259045"/>
    <xdr:sp macro="" textlink="">
      <xdr:nvSpPr>
        <xdr:cNvPr id="844" name="n_3mainValue【公民館】&#10;一人当たり面積">
          <a:extLst>
            <a:ext uri="{FF2B5EF4-FFF2-40B4-BE49-F238E27FC236}">
              <a16:creationId xmlns:a16="http://schemas.microsoft.com/office/drawing/2014/main" id="{98B02E0D-FA2A-43D3-AE11-945C1E82207D}"/>
            </a:ext>
          </a:extLst>
        </xdr:cNvPr>
        <xdr:cNvSpPr txBox="1"/>
      </xdr:nvSpPr>
      <xdr:spPr>
        <a:xfrm>
          <a:off x="1700156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12971</xdr:rowOff>
    </xdr:from>
    <xdr:ext cx="469744" cy="259045"/>
    <xdr:sp macro="" textlink="">
      <xdr:nvSpPr>
        <xdr:cNvPr id="845" name="n_4mainValue【公民館】&#10;一人当たり面積">
          <a:extLst>
            <a:ext uri="{FF2B5EF4-FFF2-40B4-BE49-F238E27FC236}">
              <a16:creationId xmlns:a16="http://schemas.microsoft.com/office/drawing/2014/main" id="{5AC5D048-4346-48B5-8D56-5FD22EBFA334}"/>
            </a:ext>
          </a:extLst>
        </xdr:cNvPr>
        <xdr:cNvSpPr txBox="1"/>
      </xdr:nvSpPr>
      <xdr:spPr>
        <a:xfrm>
          <a:off x="16226867" y="181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8F1BBEE1-9DDB-40B9-AAE9-B05E417EEB2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7A187C2C-10D1-4800-A196-2AE9EDAA5D6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CB6C9D5F-66E6-4D3E-919D-012D45263AA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ものの、公営住宅と児童館については、類似団体平均を下回っている。これは、当市が示している大型事業推進プランや廃止施設等除却プランなどに則り、順次公営住宅の建て替え事業や設備改修事業、児童館の統合等を実施したためである。なお、類似団体平均を上回っている施設においても同様に、順次更新・除却を計画的に進めていき、今後の改善を図っていく。</a:t>
          </a:r>
        </a:p>
        <a:p>
          <a:r>
            <a:rPr kumimoji="1" lang="ja-JP" altLang="en-US" sz="1300">
              <a:latin typeface="ＭＳ Ｐゴシック" panose="020B0600070205080204" pitchFamily="50" charset="-128"/>
              <a:ea typeface="ＭＳ Ｐゴシック" panose="020B0600070205080204" pitchFamily="50" charset="-128"/>
            </a:rPr>
            <a:t>　また、道路の一人当たり延長は類似団体内順位で下から２番目という結果となっている。これは、当市が類似団体内において面積に対する人口密度が高く、また、登別温泉やカルルス温泉など道路整備外の面積が多いことに起因している。それゆえ、短期的に改善を見込むことは難しく、長い時間をかけて道路整備に取り組んでいく。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なお、令和４年度より公民館を用途廃止を行ったため該当数値なしとなっている。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72793B-35B3-4899-80C2-AD20C380317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B448BC-62C2-4338-9C2C-5E841BAB48C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76E51A-016B-4264-8B7F-6DA93CA313D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DEEF66-D7DF-42E9-A584-364EDBD6D6E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9088E3-ED50-4B23-BB44-89985F15316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2BB842-7EAB-47D7-AC89-6E910E77678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EA4396-AC5B-4EFB-BEA6-3FEDB832AFF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FB3FAD-A59A-4CEB-A496-ABE83D4A0EE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F3BCF7-2E03-4402-8663-E6FD3C1F5D9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1B7461-D923-4FA4-A492-FA22B880F7B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45,226
45,010
212.21
24,985,416
24,201,212
738,644
11,981,111
21,133,949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869622-9960-48AF-8D6E-D6A0AFC913B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3F6CF7-12FC-41A2-8E78-0227AA48161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CD11D7-C47C-4585-8F4E-9003AF77A6C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550D8E-0475-4F51-AD5E-7E9D8189C8B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C5D3B9-21A3-47B5-B3D7-9C120B4A85C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3DF21A-8230-4305-B83A-01AF969A1B1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029E58-B2AD-4319-9C82-115D9382A8D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F75699-0DA7-4609-9A60-675F9BD875A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4E275F-4975-4CB4-906B-A62D2D10BD6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680FAA-A19F-4000-ACD1-98A702F8BDC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0D2142-A785-4788-8D2F-E01D214EB3A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304C0B-A124-4263-8044-D2D3ED62583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2D11C0-3749-4CF8-BB12-5651027E3A5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8E7E78-E866-4B1D-AE67-36EC89935C6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20E5B8-FD24-45B6-BC27-6942205F3C3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878360-DB69-4907-B166-E0EFF4A8771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56B916-0F7C-4887-86B0-E0EB8AE9BE0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0FECA5-AEA8-4BA4-B387-A4B2D8656FF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BB826B-7963-4432-95B6-ACC9E03C07B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D09DE9-10D1-4646-957A-3DCDC377921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1B7C9F-E5E3-4F6D-9809-479780D46C5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04593B-38F9-4EC5-9CEC-C5D92008249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C310DD-B4E7-48B9-AE96-B74C9BA027E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56D6A8-B644-460A-B1BE-2074C6BB5F2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4B1A0E-9283-410A-A50C-6FACB29CF49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BE9B76-CAED-45DE-900D-50B59E1E056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173F08-F502-49F6-A7AB-7BD12583E27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33C883-8EFF-4B5C-83D9-EF654BBDE3E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7FD843-79C7-404C-8082-B7B8FF62EC8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C5407C-3689-4FD9-9228-01B403C115C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A755AF-16F7-4F89-9F18-3DB6B169CBA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D1129B-DABA-4419-B1D4-690C212A88E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E6490F8-A048-45D9-88DA-5F485BDB51A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5A2F6F7-A7DD-4885-890A-F55249DDD48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2CB8388-883A-4114-8A90-6C347884A58B}"/>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B7C8EA3-D8BA-4256-A7E3-A53493ADF6C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CC7F22F-AABF-4E16-99BE-46C3D5FC74F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9D68D20-37EB-4E0E-B012-50D24681D8D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E5FF9AA-5117-4073-8B3A-F4B61D8CAAE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AB0AB51-D5E5-40F4-9CED-9644A256D1C1}"/>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73E4A9E-6B33-4124-8F30-B3194B9C5C7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0E71E3D-0203-457D-BF60-8C31962455E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E26197C-362B-420D-A322-EBF179EC225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DBF116-0E1D-473F-AE76-87013EA1E6A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6E7A162-C2C2-4392-A6AD-B6330AEB093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40281EE-F328-4B9F-A8FF-2B30DE396D6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CE21045E-1D5E-45EA-AC7A-BAD03C46B876}"/>
            </a:ext>
          </a:extLst>
        </xdr:cNvPr>
        <xdr:cNvCxnSpPr/>
      </xdr:nvCxnSpPr>
      <xdr:spPr>
        <a:xfrm flipV="1">
          <a:off x="4086225" y="5595257"/>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716FDDD1-D7DE-41A8-A46D-CFDE1C7744D9}"/>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984C3976-8C62-411E-A6D6-C8CE4218BA7B}"/>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46D7308D-A900-4AD5-A44B-EEFCBBE2998C}"/>
            </a:ext>
          </a:extLst>
        </xdr:cNvPr>
        <xdr:cNvSpPr txBox="1"/>
      </xdr:nvSpPr>
      <xdr:spPr>
        <a:xfrm>
          <a:off x="4124960" y="53742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E7CF0909-CAD2-467A-8A11-6F9ABE3539F3}"/>
            </a:ext>
          </a:extLst>
        </xdr:cNvPr>
        <xdr:cNvCxnSpPr/>
      </xdr:nvCxnSpPr>
      <xdr:spPr>
        <a:xfrm>
          <a:off x="4020820" y="55952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267AC49C-6F96-42A0-89A6-BB8429DB3868}"/>
            </a:ext>
          </a:extLst>
        </xdr:cNvPr>
        <xdr:cNvSpPr txBox="1"/>
      </xdr:nvSpPr>
      <xdr:spPr>
        <a:xfrm>
          <a:off x="4124960" y="622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1D8E2E3D-B2A9-40AC-879A-A62493B95CEB}"/>
            </a:ext>
          </a:extLst>
        </xdr:cNvPr>
        <xdr:cNvSpPr/>
      </xdr:nvSpPr>
      <xdr:spPr>
        <a:xfrm>
          <a:off x="403606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B0A8E4C4-0FA3-4561-A3C9-1646F1C21DB4}"/>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id="{A189695A-40C1-47D7-9FAE-5A308372C209}"/>
            </a:ext>
          </a:extLst>
        </xdr:cNvPr>
        <xdr:cNvSpPr/>
      </xdr:nvSpPr>
      <xdr:spPr>
        <a:xfrm>
          <a:off x="25146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id="{ACC0DDBD-0587-4F55-BF14-3461A928C314}"/>
            </a:ext>
          </a:extLst>
        </xdr:cNvPr>
        <xdr:cNvSpPr/>
      </xdr:nvSpPr>
      <xdr:spPr>
        <a:xfrm>
          <a:off x="17399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D3D00A94-D00C-475D-9531-2BB1410F3431}"/>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5D44F2-8829-4006-9D9F-8997E09B87C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4F4616-D60B-408E-AB30-5AA5432BE6D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9048DD-3A4B-4A8C-B7B3-9FC847F470F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C9553F-9F95-40A1-96C1-5E4735F756F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C88CBE7-F051-46F0-9A29-8860525CD16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116840</xdr:rowOff>
    </xdr:from>
    <xdr:to>
      <xdr:col>24</xdr:col>
      <xdr:colOff>114300</xdr:colOff>
      <xdr:row>42</xdr:row>
      <xdr:rowOff>46990</xdr:rowOff>
    </xdr:to>
    <xdr:sp macro="" textlink="">
      <xdr:nvSpPr>
        <xdr:cNvPr id="74" name="楕円 73">
          <a:extLst>
            <a:ext uri="{FF2B5EF4-FFF2-40B4-BE49-F238E27FC236}">
              <a16:creationId xmlns:a16="http://schemas.microsoft.com/office/drawing/2014/main" id="{0786044C-07AD-4F68-964C-5A465DE44150}"/>
            </a:ext>
          </a:extLst>
        </xdr:cNvPr>
        <xdr:cNvSpPr/>
      </xdr:nvSpPr>
      <xdr:spPr>
        <a:xfrm>
          <a:off x="4036060" y="6990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31767</xdr:rowOff>
    </xdr:from>
    <xdr:ext cx="405111" cy="259045"/>
    <xdr:sp macro="" textlink="">
      <xdr:nvSpPr>
        <xdr:cNvPr id="75" name="【図書館】&#10;有形固定資産減価償却率該当値テキスト">
          <a:extLst>
            <a:ext uri="{FF2B5EF4-FFF2-40B4-BE49-F238E27FC236}">
              <a16:creationId xmlns:a16="http://schemas.microsoft.com/office/drawing/2014/main" id="{E0A447F7-49A9-4EDB-8B72-AFF603D10373}"/>
            </a:ext>
          </a:extLst>
        </xdr:cNvPr>
        <xdr:cNvSpPr txBox="1"/>
      </xdr:nvSpPr>
      <xdr:spPr>
        <a:xfrm>
          <a:off x="4124960" y="690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102144</xdr:rowOff>
    </xdr:from>
    <xdr:to>
      <xdr:col>20</xdr:col>
      <xdr:colOff>38100</xdr:colOff>
      <xdr:row>42</xdr:row>
      <xdr:rowOff>32294</xdr:rowOff>
    </xdr:to>
    <xdr:sp macro="" textlink="">
      <xdr:nvSpPr>
        <xdr:cNvPr id="76" name="楕円 75">
          <a:extLst>
            <a:ext uri="{FF2B5EF4-FFF2-40B4-BE49-F238E27FC236}">
              <a16:creationId xmlns:a16="http://schemas.microsoft.com/office/drawing/2014/main" id="{9B08591A-9C0F-4180-91B7-F5DB61F8DB5E}"/>
            </a:ext>
          </a:extLst>
        </xdr:cNvPr>
        <xdr:cNvSpPr/>
      </xdr:nvSpPr>
      <xdr:spPr>
        <a:xfrm>
          <a:off x="3312160" y="6975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152944</xdr:rowOff>
    </xdr:from>
    <xdr:to>
      <xdr:col>24</xdr:col>
      <xdr:colOff>63500</xdr:colOff>
      <xdr:row>41</xdr:row>
      <xdr:rowOff>167640</xdr:rowOff>
    </xdr:to>
    <xdr:cxnSp macro="">
      <xdr:nvCxnSpPr>
        <xdr:cNvPr id="77" name="直線コネクタ 76">
          <a:extLst>
            <a:ext uri="{FF2B5EF4-FFF2-40B4-BE49-F238E27FC236}">
              <a16:creationId xmlns:a16="http://schemas.microsoft.com/office/drawing/2014/main" id="{D9754FE1-CC18-41EB-8FAB-28AA9E33FBE1}"/>
            </a:ext>
          </a:extLst>
        </xdr:cNvPr>
        <xdr:cNvCxnSpPr/>
      </xdr:nvCxnSpPr>
      <xdr:spPr>
        <a:xfrm>
          <a:off x="3355340" y="7026184"/>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139700</xdr:rowOff>
    </xdr:from>
    <xdr:to>
      <xdr:col>15</xdr:col>
      <xdr:colOff>101600</xdr:colOff>
      <xdr:row>42</xdr:row>
      <xdr:rowOff>69850</xdr:rowOff>
    </xdr:to>
    <xdr:sp macro="" textlink="">
      <xdr:nvSpPr>
        <xdr:cNvPr id="78" name="楕円 77">
          <a:extLst>
            <a:ext uri="{FF2B5EF4-FFF2-40B4-BE49-F238E27FC236}">
              <a16:creationId xmlns:a16="http://schemas.microsoft.com/office/drawing/2014/main" id="{F8428D07-0A4D-4BE0-9D84-A5FA4EF261D4}"/>
            </a:ext>
          </a:extLst>
        </xdr:cNvPr>
        <xdr:cNvSpPr/>
      </xdr:nvSpPr>
      <xdr:spPr>
        <a:xfrm>
          <a:off x="2514600" y="701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152944</xdr:rowOff>
    </xdr:from>
    <xdr:to>
      <xdr:col>19</xdr:col>
      <xdr:colOff>177800</xdr:colOff>
      <xdr:row>42</xdr:row>
      <xdr:rowOff>19050</xdr:rowOff>
    </xdr:to>
    <xdr:cxnSp macro="">
      <xdr:nvCxnSpPr>
        <xdr:cNvPr id="79" name="直線コネクタ 78">
          <a:extLst>
            <a:ext uri="{FF2B5EF4-FFF2-40B4-BE49-F238E27FC236}">
              <a16:creationId xmlns:a16="http://schemas.microsoft.com/office/drawing/2014/main" id="{417015BA-3D5E-487A-83B4-AFD33A083E57}"/>
            </a:ext>
          </a:extLst>
        </xdr:cNvPr>
        <xdr:cNvCxnSpPr/>
      </xdr:nvCxnSpPr>
      <xdr:spPr>
        <a:xfrm flipV="1">
          <a:off x="2565400" y="7026184"/>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100512</xdr:rowOff>
    </xdr:from>
    <xdr:to>
      <xdr:col>10</xdr:col>
      <xdr:colOff>165100</xdr:colOff>
      <xdr:row>42</xdr:row>
      <xdr:rowOff>30662</xdr:rowOff>
    </xdr:to>
    <xdr:sp macro="" textlink="">
      <xdr:nvSpPr>
        <xdr:cNvPr id="80" name="楕円 79">
          <a:extLst>
            <a:ext uri="{FF2B5EF4-FFF2-40B4-BE49-F238E27FC236}">
              <a16:creationId xmlns:a16="http://schemas.microsoft.com/office/drawing/2014/main" id="{F432A324-9641-42A4-950C-3975020D3851}"/>
            </a:ext>
          </a:extLst>
        </xdr:cNvPr>
        <xdr:cNvSpPr/>
      </xdr:nvSpPr>
      <xdr:spPr>
        <a:xfrm>
          <a:off x="1739900" y="69737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151312</xdr:rowOff>
    </xdr:from>
    <xdr:to>
      <xdr:col>15</xdr:col>
      <xdr:colOff>50800</xdr:colOff>
      <xdr:row>42</xdr:row>
      <xdr:rowOff>19050</xdr:rowOff>
    </xdr:to>
    <xdr:cxnSp macro="">
      <xdr:nvCxnSpPr>
        <xdr:cNvPr id="81" name="直線コネクタ 80">
          <a:extLst>
            <a:ext uri="{FF2B5EF4-FFF2-40B4-BE49-F238E27FC236}">
              <a16:creationId xmlns:a16="http://schemas.microsoft.com/office/drawing/2014/main" id="{4B5DB8C8-0970-4792-B72F-0CAE2F2FD1DD}"/>
            </a:ext>
          </a:extLst>
        </xdr:cNvPr>
        <xdr:cNvCxnSpPr/>
      </xdr:nvCxnSpPr>
      <xdr:spPr>
        <a:xfrm>
          <a:off x="1790700" y="7024552"/>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76019</xdr:rowOff>
    </xdr:from>
    <xdr:to>
      <xdr:col>6</xdr:col>
      <xdr:colOff>38100</xdr:colOff>
      <xdr:row>42</xdr:row>
      <xdr:rowOff>6169</xdr:rowOff>
    </xdr:to>
    <xdr:sp macro="" textlink="">
      <xdr:nvSpPr>
        <xdr:cNvPr id="82" name="楕円 81">
          <a:extLst>
            <a:ext uri="{FF2B5EF4-FFF2-40B4-BE49-F238E27FC236}">
              <a16:creationId xmlns:a16="http://schemas.microsoft.com/office/drawing/2014/main" id="{8A7803FA-22C4-4E35-BA27-D7C8FAB58BB9}"/>
            </a:ext>
          </a:extLst>
        </xdr:cNvPr>
        <xdr:cNvSpPr/>
      </xdr:nvSpPr>
      <xdr:spPr>
        <a:xfrm>
          <a:off x="965200" y="6949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126819</xdr:rowOff>
    </xdr:from>
    <xdr:to>
      <xdr:col>10</xdr:col>
      <xdr:colOff>114300</xdr:colOff>
      <xdr:row>41</xdr:row>
      <xdr:rowOff>151312</xdr:rowOff>
    </xdr:to>
    <xdr:cxnSp macro="">
      <xdr:nvCxnSpPr>
        <xdr:cNvPr id="83" name="直線コネクタ 82">
          <a:extLst>
            <a:ext uri="{FF2B5EF4-FFF2-40B4-BE49-F238E27FC236}">
              <a16:creationId xmlns:a16="http://schemas.microsoft.com/office/drawing/2014/main" id="{4C53C586-33FB-46E9-8599-8A636D3C5041}"/>
            </a:ext>
          </a:extLst>
        </xdr:cNvPr>
        <xdr:cNvCxnSpPr/>
      </xdr:nvCxnSpPr>
      <xdr:spPr>
        <a:xfrm>
          <a:off x="1008380" y="7000059"/>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78C4EF26-4FF5-4CCD-825F-C94FA3A43F52}"/>
            </a:ext>
          </a:extLst>
        </xdr:cNvPr>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F041BA38-343F-4676-9CEE-4E08B3F1E187}"/>
            </a:ext>
          </a:extLst>
        </xdr:cNvPr>
        <xdr:cNvSpPr txBox="1"/>
      </xdr:nvSpPr>
      <xdr:spPr>
        <a:xfrm>
          <a:off x="238570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676DED7B-F4A9-489E-8BA4-0FD23D922BB1}"/>
            </a:ext>
          </a:extLst>
        </xdr:cNvPr>
        <xdr:cNvSpPr txBox="1"/>
      </xdr:nvSpPr>
      <xdr:spPr>
        <a:xfrm>
          <a:off x="161100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7" name="n_4aveValue【図書館】&#10;有形固定資産減価償却率">
          <a:extLst>
            <a:ext uri="{FF2B5EF4-FFF2-40B4-BE49-F238E27FC236}">
              <a16:creationId xmlns:a16="http://schemas.microsoft.com/office/drawing/2014/main" id="{A3C1CD94-89F8-4367-A333-5D8A5F0249FE}"/>
            </a:ext>
          </a:extLst>
        </xdr:cNvPr>
        <xdr:cNvSpPr txBox="1"/>
      </xdr:nvSpPr>
      <xdr:spPr>
        <a:xfrm>
          <a:off x="83630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23421</xdr:rowOff>
    </xdr:from>
    <xdr:ext cx="405111" cy="259045"/>
    <xdr:sp macro="" textlink="">
      <xdr:nvSpPr>
        <xdr:cNvPr id="88" name="n_1mainValue【図書館】&#10;有形固定資産減価償却率">
          <a:extLst>
            <a:ext uri="{FF2B5EF4-FFF2-40B4-BE49-F238E27FC236}">
              <a16:creationId xmlns:a16="http://schemas.microsoft.com/office/drawing/2014/main" id="{073DBC14-1C76-48F4-9267-CDAE38383141}"/>
            </a:ext>
          </a:extLst>
        </xdr:cNvPr>
        <xdr:cNvSpPr txBox="1"/>
      </xdr:nvSpPr>
      <xdr:spPr>
        <a:xfrm>
          <a:off x="317056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60977</xdr:rowOff>
    </xdr:from>
    <xdr:ext cx="405111" cy="259045"/>
    <xdr:sp macro="" textlink="">
      <xdr:nvSpPr>
        <xdr:cNvPr id="89" name="n_2mainValue【図書館】&#10;有形固定資産減価償却率">
          <a:extLst>
            <a:ext uri="{FF2B5EF4-FFF2-40B4-BE49-F238E27FC236}">
              <a16:creationId xmlns:a16="http://schemas.microsoft.com/office/drawing/2014/main" id="{02D29C6A-E20F-4D64-A846-71658802EA0F}"/>
            </a:ext>
          </a:extLst>
        </xdr:cNvPr>
        <xdr:cNvSpPr txBox="1"/>
      </xdr:nvSpPr>
      <xdr:spPr>
        <a:xfrm>
          <a:off x="238570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FF5D79AF-8012-42E3-88C9-CD11FC426F8B}"/>
            </a:ext>
          </a:extLst>
        </xdr:cNvPr>
        <xdr:cNvSpPr txBox="1"/>
      </xdr:nvSpPr>
      <xdr:spPr>
        <a:xfrm>
          <a:off x="1611004" y="706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F8A07C75-2F84-4A02-A0E4-F48EB95F9A65}"/>
            </a:ext>
          </a:extLst>
        </xdr:cNvPr>
        <xdr:cNvSpPr txBox="1"/>
      </xdr:nvSpPr>
      <xdr:spPr>
        <a:xfrm>
          <a:off x="836304" y="704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50DDC54-FF0E-462E-A5C3-C8D920356F6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C01E42-0E81-4FBF-8BD9-05D335F89D4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F106C31-4383-4CA6-A9C9-0785A0EE368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15DD48D-C0AC-45D9-8742-0C8D4DD3A08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7D95C9E-476E-4164-AB70-01A1C8B500B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791CE6C-783E-4365-A242-442C8562166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0EDDBF-19EE-4294-91BB-7994CAA584E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5DC8CCC-C2A2-4229-8930-741AC623C99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A4237A4-7943-48C9-90DE-48B79740FC8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4AB160B-6425-45DB-AA4B-9987911ACF0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EC5EF3F-FDAB-4755-A9FA-819C02D69CC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9693DC2-6FA6-4642-BA4C-FE030D9A12E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6E7F7B9-B221-4FDB-8809-64D769322FF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E4B5C63-8305-446A-BE4E-F1CA8E43CCE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5B42EC5-D30F-4868-95EC-A78502206CC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1DDE6A0-B177-4006-B814-B861E1DE75F6}"/>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EAEE14D-E48A-4DCF-B0BE-ED68E6432B2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7F7227C-3A1C-447C-A73A-635497E1DCC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1034373-B4E0-4633-A5DF-7BA95676EA6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0885EF3-790C-4F6E-86C1-127D277F80D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A7C867F-7777-4CEC-A84A-7CC06BDC5A4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A708738-0DA2-408C-9FA2-0A410AC2875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F5B3974-1944-4B08-85AD-7629E0E36DF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1427348C-FC7A-4CCF-A2BA-082493E7D0AA}"/>
            </a:ext>
          </a:extLst>
        </xdr:cNvPr>
        <xdr:cNvCxnSpPr/>
      </xdr:nvCxnSpPr>
      <xdr:spPr>
        <a:xfrm flipV="1">
          <a:off x="9219565" y="55168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B24C146C-74DF-4DD2-BE26-1EA2DAA594D8}"/>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9560FD6B-437E-4FA9-8F0C-041BBB8E252D}"/>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06A7C5A5-8AB6-4D82-8214-FC4D257BEDA9}"/>
            </a:ext>
          </a:extLst>
        </xdr:cNvPr>
        <xdr:cNvSpPr txBox="1"/>
      </xdr:nvSpPr>
      <xdr:spPr>
        <a:xfrm>
          <a:off x="92583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EFD7C4F0-7CF6-48B2-9F55-6C27C55DF510}"/>
            </a:ext>
          </a:extLst>
        </xdr:cNvPr>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D29719CA-A6AA-40C7-B2A6-415A14E53A4F}"/>
            </a:ext>
          </a:extLst>
        </xdr:cNvPr>
        <xdr:cNvSpPr txBox="1"/>
      </xdr:nvSpPr>
      <xdr:spPr>
        <a:xfrm>
          <a:off x="9258300" y="626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EBFB24F8-305F-4DAB-B941-AA835A2B77E2}"/>
            </a:ext>
          </a:extLst>
        </xdr:cNvPr>
        <xdr:cNvSpPr/>
      </xdr:nvSpPr>
      <xdr:spPr>
        <a:xfrm>
          <a:off x="9192260" y="6408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F941F1C7-81EB-4440-B33D-39D32522B678}"/>
            </a:ext>
          </a:extLst>
        </xdr:cNvPr>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EC14D886-45E5-493F-B48B-CCE157842A18}"/>
            </a:ext>
          </a:extLst>
        </xdr:cNvPr>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a16="http://schemas.microsoft.com/office/drawing/2014/main" id="{4A7A7CE8-DD0D-4561-B776-7F8212F84271}"/>
            </a:ext>
          </a:extLst>
        </xdr:cNvPr>
        <xdr:cNvSpPr/>
      </xdr:nvSpPr>
      <xdr:spPr>
        <a:xfrm>
          <a:off x="687324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35B0CDD4-C858-460C-AC67-D273820987B2}"/>
            </a:ext>
          </a:extLst>
        </xdr:cNvPr>
        <xdr:cNvSpPr/>
      </xdr:nvSpPr>
      <xdr:spPr>
        <a:xfrm>
          <a:off x="60985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F068475-9863-4F9F-97D0-2F1357EB3D1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B14003-FBDF-4963-94D4-83BC82AC897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3021E7-1B18-47ED-89D3-ED557C304CC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146A3D-2FFB-4720-9067-23502BF7144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ADAA0DD-131F-4163-8723-A786FAE3D24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1" name="楕円 130">
          <a:extLst>
            <a:ext uri="{FF2B5EF4-FFF2-40B4-BE49-F238E27FC236}">
              <a16:creationId xmlns:a16="http://schemas.microsoft.com/office/drawing/2014/main" id="{F70E09FF-5C8A-4175-AF51-F35133666FEC}"/>
            </a:ext>
          </a:extLst>
        </xdr:cNvPr>
        <xdr:cNvSpPr/>
      </xdr:nvSpPr>
      <xdr:spPr>
        <a:xfrm>
          <a:off x="9192260" y="674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a:extLst>
            <a:ext uri="{FF2B5EF4-FFF2-40B4-BE49-F238E27FC236}">
              <a16:creationId xmlns:a16="http://schemas.microsoft.com/office/drawing/2014/main" id="{E3B88A06-2D6F-45FA-AE5B-AE61A0589C21}"/>
            </a:ext>
          </a:extLst>
        </xdr:cNvPr>
        <xdr:cNvSpPr txBox="1"/>
      </xdr:nvSpPr>
      <xdr:spPr>
        <a:xfrm>
          <a:off x="9258300"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3" name="楕円 132">
          <a:extLst>
            <a:ext uri="{FF2B5EF4-FFF2-40B4-BE49-F238E27FC236}">
              <a16:creationId xmlns:a16="http://schemas.microsoft.com/office/drawing/2014/main" id="{B7D1BB5D-3256-4101-B050-3AF1BF47E2BA}"/>
            </a:ext>
          </a:extLst>
        </xdr:cNvPr>
        <xdr:cNvSpPr/>
      </xdr:nvSpPr>
      <xdr:spPr>
        <a:xfrm>
          <a:off x="8445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101600</xdr:rowOff>
    </xdr:to>
    <xdr:cxnSp macro="">
      <xdr:nvCxnSpPr>
        <xdr:cNvPr id="134" name="直線コネクタ 133">
          <a:extLst>
            <a:ext uri="{FF2B5EF4-FFF2-40B4-BE49-F238E27FC236}">
              <a16:creationId xmlns:a16="http://schemas.microsoft.com/office/drawing/2014/main" id="{3D5F082A-EDE6-429B-B4E4-8BD0A97F0F70}"/>
            </a:ext>
          </a:extLst>
        </xdr:cNvPr>
        <xdr:cNvCxnSpPr/>
      </xdr:nvCxnSpPr>
      <xdr:spPr>
        <a:xfrm flipV="1">
          <a:off x="8496300" y="679450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5" name="楕円 134">
          <a:extLst>
            <a:ext uri="{FF2B5EF4-FFF2-40B4-BE49-F238E27FC236}">
              <a16:creationId xmlns:a16="http://schemas.microsoft.com/office/drawing/2014/main" id="{227EA049-1605-4569-BEBE-69A702F2F244}"/>
            </a:ext>
          </a:extLst>
        </xdr:cNvPr>
        <xdr:cNvSpPr/>
      </xdr:nvSpPr>
      <xdr:spPr>
        <a:xfrm>
          <a:off x="767080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6" name="直線コネクタ 135">
          <a:extLst>
            <a:ext uri="{FF2B5EF4-FFF2-40B4-BE49-F238E27FC236}">
              <a16:creationId xmlns:a16="http://schemas.microsoft.com/office/drawing/2014/main" id="{F7899175-213C-4880-A1CE-F5D15B33F138}"/>
            </a:ext>
          </a:extLst>
        </xdr:cNvPr>
        <xdr:cNvCxnSpPr/>
      </xdr:nvCxnSpPr>
      <xdr:spPr>
        <a:xfrm>
          <a:off x="7713980" y="6807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7" name="楕円 136">
          <a:extLst>
            <a:ext uri="{FF2B5EF4-FFF2-40B4-BE49-F238E27FC236}">
              <a16:creationId xmlns:a16="http://schemas.microsoft.com/office/drawing/2014/main" id="{DC4F02FC-9875-4C39-90F5-3CBF6085CA7C}"/>
            </a:ext>
          </a:extLst>
        </xdr:cNvPr>
        <xdr:cNvSpPr/>
      </xdr:nvSpPr>
      <xdr:spPr>
        <a:xfrm>
          <a:off x="68732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8" name="直線コネクタ 137">
          <a:extLst>
            <a:ext uri="{FF2B5EF4-FFF2-40B4-BE49-F238E27FC236}">
              <a16:creationId xmlns:a16="http://schemas.microsoft.com/office/drawing/2014/main" id="{C0D6E43D-76C0-4391-AD0C-36AA869D11E8}"/>
            </a:ext>
          </a:extLst>
        </xdr:cNvPr>
        <xdr:cNvCxnSpPr/>
      </xdr:nvCxnSpPr>
      <xdr:spPr>
        <a:xfrm>
          <a:off x="6924040" y="6807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7B0A9FB9-A146-4E32-BDAA-4DE82AA7235A}"/>
            </a:ext>
          </a:extLst>
        </xdr:cNvPr>
        <xdr:cNvSpPr/>
      </xdr:nvSpPr>
      <xdr:spPr>
        <a:xfrm>
          <a:off x="609854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7580391B-50F9-4B97-91D0-E4F9AA9F4444}"/>
            </a:ext>
          </a:extLst>
        </xdr:cNvPr>
        <xdr:cNvCxnSpPr/>
      </xdr:nvCxnSpPr>
      <xdr:spPr>
        <a:xfrm flipV="1">
          <a:off x="6149340" y="680720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a:extLst>
            <a:ext uri="{FF2B5EF4-FFF2-40B4-BE49-F238E27FC236}">
              <a16:creationId xmlns:a16="http://schemas.microsoft.com/office/drawing/2014/main" id="{0D0B153E-6FF8-49E8-8B8D-E90304289DEC}"/>
            </a:ext>
          </a:extLst>
        </xdr:cNvPr>
        <xdr:cNvSpPr txBox="1"/>
      </xdr:nvSpPr>
      <xdr:spPr>
        <a:xfrm>
          <a:off x="8271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id="{F8E22268-89C8-45B2-B1F8-98B55E241FBB}"/>
            </a:ext>
          </a:extLst>
        </xdr:cNvPr>
        <xdr:cNvSpPr txBox="1"/>
      </xdr:nvSpPr>
      <xdr:spPr>
        <a:xfrm>
          <a:off x="750958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3" name="n_3aveValue【図書館】&#10;一人当たり面積">
          <a:extLst>
            <a:ext uri="{FF2B5EF4-FFF2-40B4-BE49-F238E27FC236}">
              <a16:creationId xmlns:a16="http://schemas.microsoft.com/office/drawing/2014/main" id="{EDC9CBAF-8E8B-4BC9-B9BC-E8F486A54912}"/>
            </a:ext>
          </a:extLst>
        </xdr:cNvPr>
        <xdr:cNvSpPr txBox="1"/>
      </xdr:nvSpPr>
      <xdr:spPr>
        <a:xfrm>
          <a:off x="6712027"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52F06EA0-32BF-4C69-84BF-D5B1ED12FAC2}"/>
            </a:ext>
          </a:extLst>
        </xdr:cNvPr>
        <xdr:cNvSpPr txBox="1"/>
      </xdr:nvSpPr>
      <xdr:spPr>
        <a:xfrm>
          <a:off x="59373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5" name="n_1mainValue【図書館】&#10;一人当たり面積">
          <a:extLst>
            <a:ext uri="{FF2B5EF4-FFF2-40B4-BE49-F238E27FC236}">
              <a16:creationId xmlns:a16="http://schemas.microsoft.com/office/drawing/2014/main" id="{4A50DB0B-E52D-4061-8806-0D4E5373B9EC}"/>
            </a:ext>
          </a:extLst>
        </xdr:cNvPr>
        <xdr:cNvSpPr txBox="1"/>
      </xdr:nvSpPr>
      <xdr:spPr>
        <a:xfrm>
          <a:off x="8271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6" name="n_2mainValue【図書館】&#10;一人当たり面積">
          <a:extLst>
            <a:ext uri="{FF2B5EF4-FFF2-40B4-BE49-F238E27FC236}">
              <a16:creationId xmlns:a16="http://schemas.microsoft.com/office/drawing/2014/main" id="{035AEBD9-0EFD-4A3E-8548-7EE94161C8F6}"/>
            </a:ext>
          </a:extLst>
        </xdr:cNvPr>
        <xdr:cNvSpPr txBox="1"/>
      </xdr:nvSpPr>
      <xdr:spPr>
        <a:xfrm>
          <a:off x="7509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7" name="n_3mainValue【図書館】&#10;一人当たり面積">
          <a:extLst>
            <a:ext uri="{FF2B5EF4-FFF2-40B4-BE49-F238E27FC236}">
              <a16:creationId xmlns:a16="http://schemas.microsoft.com/office/drawing/2014/main" id="{B6936C17-66A6-477C-BDCA-59BC8DEE3E63}"/>
            </a:ext>
          </a:extLst>
        </xdr:cNvPr>
        <xdr:cNvSpPr txBox="1"/>
      </xdr:nvSpPr>
      <xdr:spPr>
        <a:xfrm>
          <a:off x="67120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id="{C83A0AFD-74F9-4596-8588-6E2FB57E1E7A}"/>
            </a:ext>
          </a:extLst>
        </xdr:cNvPr>
        <xdr:cNvSpPr txBox="1"/>
      </xdr:nvSpPr>
      <xdr:spPr>
        <a:xfrm>
          <a:off x="59373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EAE59CE-E59D-4C35-AEBC-E6609BD38F3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CA6B0E1-5F0B-4420-A5DF-71016594ED8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C5C1B1D-2CD1-4270-BFAC-C9955FAF5F7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BA93B79-8F86-40DD-A606-F89BB510B56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C45BA66-7C54-421C-A6C1-C548B339D58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9FBB769-3D95-43F7-ABD9-A338364515D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A85F68B-218E-4FE2-8AF1-AB69C240049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7A2B653-AA49-4831-B0C6-D865D9FDC4F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1F09D73-C2CC-4812-A5A2-2A0C5729DC2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41983FB-7C6A-4859-93F0-EB69CDE3CBF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F471BC4-23CA-4D6B-9C7A-F76CCFFC89E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2B4B76E-A747-44FA-B950-0E26547505E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88033BA4-D545-4A40-9259-3965CFDB35F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64DBA63-B702-422C-9C9B-6B01F117781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5D337489-9DCA-4358-9633-B00FE739697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2677AA3-9982-4749-8A9F-C62B3DAFA58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427E51FB-2C24-473D-A860-A57A4F3A2EC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91C1677-962D-412A-8C0C-62E15CE1B67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9BAEE7E-352C-4F4E-9A38-E6AC9B482E99}"/>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D235631E-9CEB-4222-99FD-2665C5096F7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DA85AA1-B8C3-4653-9E74-35F1D81B384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BE4B9D5-CF12-479F-ADFD-758344C3CDD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744E7CF-BFEC-435D-AC3F-98AB7273296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2DCFE0AC-8E97-4210-8E12-E03B6604F8C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C84004CC-FE1F-46A9-9417-AFA453EF6FA7}"/>
            </a:ext>
          </a:extLst>
        </xdr:cNvPr>
        <xdr:cNvCxnSpPr/>
      </xdr:nvCxnSpPr>
      <xdr:spPr>
        <a:xfrm flipV="1">
          <a:off x="4086225" y="938212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911EF5B6-6C49-49B3-A013-A0F9547AB19E}"/>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3B1E486-9B7A-4ECE-BB7D-5729BD9E190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217C776B-1A40-4FB4-AA8B-4E8C4A01B282}"/>
            </a:ext>
          </a:extLst>
        </xdr:cNvPr>
        <xdr:cNvSpPr txBox="1"/>
      </xdr:nvSpPr>
      <xdr:spPr>
        <a:xfrm>
          <a:off x="412496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211600FA-61D4-4DA8-BE91-D9B7E99596A5}"/>
            </a:ext>
          </a:extLst>
        </xdr:cNvPr>
        <xdr:cNvCxnSpPr/>
      </xdr:nvCxnSpPr>
      <xdr:spPr>
        <a:xfrm>
          <a:off x="4020820" y="9382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FAB679A-22CD-4EE3-931F-7D76C8160EDB}"/>
            </a:ext>
          </a:extLst>
        </xdr:cNvPr>
        <xdr:cNvSpPr txBox="1"/>
      </xdr:nvSpPr>
      <xdr:spPr>
        <a:xfrm>
          <a:off x="4124960" y="1009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EE07621F-776E-470A-B3C6-85BCE3737A59}"/>
            </a:ext>
          </a:extLst>
        </xdr:cNvPr>
        <xdr:cNvSpPr/>
      </xdr:nvSpPr>
      <xdr:spPr>
        <a:xfrm>
          <a:off x="403606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9074EB74-9DFB-44A3-8D6A-62182B2D5343}"/>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a16="http://schemas.microsoft.com/office/drawing/2014/main" id="{F8C9E06F-46EF-42E2-B19E-F09E2C9FED43}"/>
            </a:ext>
          </a:extLst>
        </xdr:cNvPr>
        <xdr:cNvSpPr/>
      </xdr:nvSpPr>
      <xdr:spPr>
        <a:xfrm>
          <a:off x="25146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706D2557-F72A-4581-A3B2-7CDC19797F28}"/>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24EDB99A-B0E7-4C15-9D10-CBD7BF492ABC}"/>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C43CF5-A5E7-4F1D-8325-5AD2B7A2912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90BD15-B8D4-4FD0-81EE-E0A32A569C2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3BF74D-B735-4B21-8965-1AFD136F940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A9878A2-AD4E-4B1E-8F64-0B5C67BC3B6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BC0292D-4991-4DAC-B1F1-CCE6AE8EA3B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19685</xdr:rowOff>
    </xdr:from>
    <xdr:to>
      <xdr:col>24</xdr:col>
      <xdr:colOff>114300</xdr:colOff>
      <xdr:row>59</xdr:row>
      <xdr:rowOff>121285</xdr:rowOff>
    </xdr:to>
    <xdr:sp macro="" textlink="">
      <xdr:nvSpPr>
        <xdr:cNvPr id="189" name="楕円 188">
          <a:extLst>
            <a:ext uri="{FF2B5EF4-FFF2-40B4-BE49-F238E27FC236}">
              <a16:creationId xmlns:a16="http://schemas.microsoft.com/office/drawing/2014/main" id="{E9E5F8CD-E6E9-4C4B-A66F-0E8796F59A45}"/>
            </a:ext>
          </a:extLst>
        </xdr:cNvPr>
        <xdr:cNvSpPr/>
      </xdr:nvSpPr>
      <xdr:spPr>
        <a:xfrm>
          <a:off x="403606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42562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4DFF028C-768F-4A8E-AB94-A2D180790201}"/>
            </a:ext>
          </a:extLst>
        </xdr:cNvPr>
        <xdr:cNvSpPr txBox="1"/>
      </xdr:nvSpPr>
      <xdr:spPr>
        <a:xfrm>
          <a:off x="4124960"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91" name="楕円 190">
          <a:extLst>
            <a:ext uri="{FF2B5EF4-FFF2-40B4-BE49-F238E27FC236}">
              <a16:creationId xmlns:a16="http://schemas.microsoft.com/office/drawing/2014/main" id="{6B1BB5A0-F96B-4268-B0A4-C466E0693931}"/>
            </a:ext>
          </a:extLst>
        </xdr:cNvPr>
        <xdr:cNvSpPr/>
      </xdr:nvSpPr>
      <xdr:spPr>
        <a:xfrm>
          <a:off x="3312160" y="9878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70485</xdr:rowOff>
    </xdr:to>
    <xdr:cxnSp macro="">
      <xdr:nvCxnSpPr>
        <xdr:cNvPr id="192" name="直線コネクタ 191">
          <a:extLst>
            <a:ext uri="{FF2B5EF4-FFF2-40B4-BE49-F238E27FC236}">
              <a16:creationId xmlns:a16="http://schemas.microsoft.com/office/drawing/2014/main" id="{8CA6DF9F-9D3B-4477-8A4C-9DC6688B5A71}"/>
            </a:ext>
          </a:extLst>
        </xdr:cNvPr>
        <xdr:cNvCxnSpPr/>
      </xdr:nvCxnSpPr>
      <xdr:spPr>
        <a:xfrm>
          <a:off x="3355340" y="992505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130175</xdr:rowOff>
    </xdr:from>
    <xdr:to>
      <xdr:col>15</xdr:col>
      <xdr:colOff>101600</xdr:colOff>
      <xdr:row>59</xdr:row>
      <xdr:rowOff>60325</xdr:rowOff>
    </xdr:to>
    <xdr:sp macro="" textlink="">
      <xdr:nvSpPr>
        <xdr:cNvPr id="193" name="楕円 192">
          <a:extLst>
            <a:ext uri="{FF2B5EF4-FFF2-40B4-BE49-F238E27FC236}">
              <a16:creationId xmlns:a16="http://schemas.microsoft.com/office/drawing/2014/main" id="{97F1EBC2-9D95-440A-BBE4-1E6AF427520B}"/>
            </a:ext>
          </a:extLst>
        </xdr:cNvPr>
        <xdr:cNvSpPr/>
      </xdr:nvSpPr>
      <xdr:spPr>
        <a:xfrm>
          <a:off x="2514600" y="985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xdr:rowOff>
    </xdr:from>
    <xdr:to>
      <xdr:col>19</xdr:col>
      <xdr:colOff>177800</xdr:colOff>
      <xdr:row>59</xdr:row>
      <xdr:rowOff>34290</xdr:rowOff>
    </xdr:to>
    <xdr:cxnSp macro="">
      <xdr:nvCxnSpPr>
        <xdr:cNvPr id="194" name="直線コネクタ 193">
          <a:extLst>
            <a:ext uri="{FF2B5EF4-FFF2-40B4-BE49-F238E27FC236}">
              <a16:creationId xmlns:a16="http://schemas.microsoft.com/office/drawing/2014/main" id="{74F9040C-75FB-40B7-B1B5-3C941AB44211}"/>
            </a:ext>
          </a:extLst>
        </xdr:cNvPr>
        <xdr:cNvCxnSpPr/>
      </xdr:nvCxnSpPr>
      <xdr:spPr>
        <a:xfrm>
          <a:off x="2565400" y="990028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93980</xdr:rowOff>
    </xdr:from>
    <xdr:to>
      <xdr:col>10</xdr:col>
      <xdr:colOff>165100</xdr:colOff>
      <xdr:row>59</xdr:row>
      <xdr:rowOff>24130</xdr:rowOff>
    </xdr:to>
    <xdr:sp macro="" textlink="">
      <xdr:nvSpPr>
        <xdr:cNvPr id="195" name="楕円 194">
          <a:extLst>
            <a:ext uri="{FF2B5EF4-FFF2-40B4-BE49-F238E27FC236}">
              <a16:creationId xmlns:a16="http://schemas.microsoft.com/office/drawing/2014/main" id="{8EC45570-2F28-4801-974C-C3C1F3F5846F}"/>
            </a:ext>
          </a:extLst>
        </xdr:cNvPr>
        <xdr:cNvSpPr/>
      </xdr:nvSpPr>
      <xdr:spPr>
        <a:xfrm>
          <a:off x="1739900" y="981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144780</xdr:rowOff>
    </xdr:from>
    <xdr:to>
      <xdr:col>15</xdr:col>
      <xdr:colOff>50800</xdr:colOff>
      <xdr:row>59</xdr:row>
      <xdr:rowOff>9525</xdr:rowOff>
    </xdr:to>
    <xdr:cxnSp macro="">
      <xdr:nvCxnSpPr>
        <xdr:cNvPr id="196" name="直線コネクタ 195">
          <a:extLst>
            <a:ext uri="{FF2B5EF4-FFF2-40B4-BE49-F238E27FC236}">
              <a16:creationId xmlns:a16="http://schemas.microsoft.com/office/drawing/2014/main" id="{9DFE1B38-A6A6-4931-A3EE-0826D91705AD}"/>
            </a:ext>
          </a:extLst>
        </xdr:cNvPr>
        <xdr:cNvCxnSpPr/>
      </xdr:nvCxnSpPr>
      <xdr:spPr>
        <a:xfrm>
          <a:off x="1790700" y="986790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55880</xdr:rowOff>
    </xdr:from>
    <xdr:to>
      <xdr:col>6</xdr:col>
      <xdr:colOff>38100</xdr:colOff>
      <xdr:row>58</xdr:row>
      <xdr:rowOff>157480</xdr:rowOff>
    </xdr:to>
    <xdr:sp macro="" textlink="">
      <xdr:nvSpPr>
        <xdr:cNvPr id="197" name="楕円 196">
          <a:extLst>
            <a:ext uri="{FF2B5EF4-FFF2-40B4-BE49-F238E27FC236}">
              <a16:creationId xmlns:a16="http://schemas.microsoft.com/office/drawing/2014/main" id="{A2590181-8559-4E0E-B21A-3CF53BB947D1}"/>
            </a:ext>
          </a:extLst>
        </xdr:cNvPr>
        <xdr:cNvSpPr/>
      </xdr:nvSpPr>
      <xdr:spPr>
        <a:xfrm>
          <a:off x="965200" y="9779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106680</xdr:rowOff>
    </xdr:from>
    <xdr:to>
      <xdr:col>10</xdr:col>
      <xdr:colOff>114300</xdr:colOff>
      <xdr:row>58</xdr:row>
      <xdr:rowOff>144780</xdr:rowOff>
    </xdr:to>
    <xdr:cxnSp macro="">
      <xdr:nvCxnSpPr>
        <xdr:cNvPr id="198" name="直線コネクタ 197">
          <a:extLst>
            <a:ext uri="{FF2B5EF4-FFF2-40B4-BE49-F238E27FC236}">
              <a16:creationId xmlns:a16="http://schemas.microsoft.com/office/drawing/2014/main" id="{B695AF69-FAA3-43AD-AC9A-866615E11352}"/>
            </a:ext>
          </a:extLst>
        </xdr:cNvPr>
        <xdr:cNvCxnSpPr/>
      </xdr:nvCxnSpPr>
      <xdr:spPr>
        <a:xfrm>
          <a:off x="1008380" y="98298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199" name="n_1aveValue【体育館・プール】&#10;有形固定資産減価償却率">
          <a:extLst>
            <a:ext uri="{FF2B5EF4-FFF2-40B4-BE49-F238E27FC236}">
              <a16:creationId xmlns:a16="http://schemas.microsoft.com/office/drawing/2014/main" id="{00DB1C0A-E14F-4178-BE48-395C8DF38DC4}"/>
            </a:ext>
          </a:extLst>
        </xdr:cNvPr>
        <xdr:cNvSpPr txBox="1"/>
      </xdr:nvSpPr>
      <xdr:spPr>
        <a:xfrm>
          <a:off x="317056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200" name="n_2aveValue【体育館・プール】&#10;有形固定資産減価償却率">
          <a:extLst>
            <a:ext uri="{FF2B5EF4-FFF2-40B4-BE49-F238E27FC236}">
              <a16:creationId xmlns:a16="http://schemas.microsoft.com/office/drawing/2014/main" id="{01A8C020-59D0-4273-AD4B-7F24FE66B939}"/>
            </a:ext>
          </a:extLst>
        </xdr:cNvPr>
        <xdr:cNvSpPr txBox="1"/>
      </xdr:nvSpPr>
      <xdr:spPr>
        <a:xfrm>
          <a:off x="23857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E8FCE2F3-A83B-4179-B8B5-6AEB7CCBF980}"/>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D95A1403-4328-4AF1-8F22-6758D236B8EA}"/>
            </a:ext>
          </a:extLst>
        </xdr:cNvPr>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3" name="n_1mainValue【体育館・プール】&#10;有形固定資産減価償却率">
          <a:extLst>
            <a:ext uri="{FF2B5EF4-FFF2-40B4-BE49-F238E27FC236}">
              <a16:creationId xmlns:a16="http://schemas.microsoft.com/office/drawing/2014/main" id="{23AD0A8A-0BE5-4604-9CA9-A1BD249E0558}"/>
            </a:ext>
          </a:extLst>
        </xdr:cNvPr>
        <xdr:cNvSpPr txBox="1"/>
      </xdr:nvSpPr>
      <xdr:spPr>
        <a:xfrm>
          <a:off x="317056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76852</xdr:rowOff>
    </xdr:from>
    <xdr:ext cx="405111" cy="259045"/>
    <xdr:sp macro="" textlink="">
      <xdr:nvSpPr>
        <xdr:cNvPr id="204" name="n_2mainValue【体育館・プール】&#10;有形固定資産減価償却率">
          <a:extLst>
            <a:ext uri="{FF2B5EF4-FFF2-40B4-BE49-F238E27FC236}">
              <a16:creationId xmlns:a16="http://schemas.microsoft.com/office/drawing/2014/main" id="{1D66A2C7-6742-4E27-B0AE-BF2A4CC16358}"/>
            </a:ext>
          </a:extLst>
        </xdr:cNvPr>
        <xdr:cNvSpPr txBox="1"/>
      </xdr:nvSpPr>
      <xdr:spPr>
        <a:xfrm>
          <a:off x="238570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40657</xdr:rowOff>
    </xdr:from>
    <xdr:ext cx="405111" cy="259045"/>
    <xdr:sp macro="" textlink="">
      <xdr:nvSpPr>
        <xdr:cNvPr id="205" name="n_3mainValue【体育館・プール】&#10;有形固定資産減価償却率">
          <a:extLst>
            <a:ext uri="{FF2B5EF4-FFF2-40B4-BE49-F238E27FC236}">
              <a16:creationId xmlns:a16="http://schemas.microsoft.com/office/drawing/2014/main" id="{54407F82-0EB8-464E-8323-53A969566377}"/>
            </a:ext>
          </a:extLst>
        </xdr:cNvPr>
        <xdr:cNvSpPr txBox="1"/>
      </xdr:nvSpPr>
      <xdr:spPr>
        <a:xfrm>
          <a:off x="161100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2557</xdr:rowOff>
    </xdr:from>
    <xdr:ext cx="405111" cy="259045"/>
    <xdr:sp macro="" textlink="">
      <xdr:nvSpPr>
        <xdr:cNvPr id="206" name="n_4mainValue【体育館・プール】&#10;有形固定資産減価償却率">
          <a:extLst>
            <a:ext uri="{FF2B5EF4-FFF2-40B4-BE49-F238E27FC236}">
              <a16:creationId xmlns:a16="http://schemas.microsoft.com/office/drawing/2014/main" id="{26EF7378-D9AC-490E-AFE2-5E41D644ADC1}"/>
            </a:ext>
          </a:extLst>
        </xdr:cNvPr>
        <xdr:cNvSpPr txBox="1"/>
      </xdr:nvSpPr>
      <xdr:spPr>
        <a:xfrm>
          <a:off x="8363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8970D68-AC4C-46F1-BF24-2916686F5C3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C710824-B202-4909-820A-EA0D93F0F70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33C9E2F-2C20-4E11-B965-B45CDBDE09B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F059B19-2B56-4D95-B75A-B7901CC4A19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67CD31D-63D9-44DE-B2A0-565050220F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DAD4C1C-3382-4D32-9CB1-93789C90A3E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F668857-9BD9-4A89-B960-614A88CAE77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507811B-89D3-4C5E-82D4-22BE8EE8516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DC76518-60CB-4BA5-97CC-774CA99038D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8847999-3C71-420C-A0F4-7E9BF73BD6B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1FCA67E-AA16-434C-914E-5E37BAB2ECB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BED59C4-EA5B-4363-BCF9-E84F1E60B65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AD41830-FA57-4D3B-AF3A-08C0E20C689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80B39960-74A9-42DA-B885-7EF4C9B3CFF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C1C71BC-725A-4C6C-8DC6-6F8E9906705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A3E1333-EBBF-4E9D-809C-6ED23A0FA14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28849E7-C87D-4C8F-8A64-78EF1BDA09A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F464C8E-F430-4B15-8BA1-E7754077CA7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7D97804-6055-4C8C-8603-5D59990B06D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FAF0D9EF-C27E-429D-96D9-4C5A8D727FD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EE666B6-096C-4092-9CA9-D55029C072C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00A1FE7-9B6D-4E84-9EF7-1BDC3B2B238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A604FA8-6529-4379-AA37-F379754B8CD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360BD548-EE3E-4C41-8201-1DCABB125077}"/>
            </a:ext>
          </a:extLst>
        </xdr:cNvPr>
        <xdr:cNvCxnSpPr/>
      </xdr:nvCxnSpPr>
      <xdr:spPr>
        <a:xfrm flipV="1">
          <a:off x="9219565" y="932434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114D449A-3325-4746-9A97-93321568B385}"/>
            </a:ext>
          </a:extLst>
        </xdr:cNvPr>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DED2E558-2BA1-47B2-8CD2-3C44144CD2DA}"/>
            </a:ext>
          </a:extLst>
        </xdr:cNvPr>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4B68F319-EA2A-4B6A-9FDE-E4A681EB0B8E}"/>
            </a:ext>
          </a:extLst>
        </xdr:cNvPr>
        <xdr:cNvSpPr txBox="1"/>
      </xdr:nvSpPr>
      <xdr:spPr>
        <a:xfrm>
          <a:off x="9258300" y="91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A093D629-973C-452B-BA59-077951882325}"/>
            </a:ext>
          </a:extLst>
        </xdr:cNvPr>
        <xdr:cNvCxnSpPr/>
      </xdr:nvCxnSpPr>
      <xdr:spPr>
        <a:xfrm>
          <a:off x="9154160" y="9324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35" name="【体育館・プール】&#10;一人当たり面積平均値テキスト">
          <a:extLst>
            <a:ext uri="{FF2B5EF4-FFF2-40B4-BE49-F238E27FC236}">
              <a16:creationId xmlns:a16="http://schemas.microsoft.com/office/drawing/2014/main" id="{1345501B-5ABD-4275-8E4E-9C803D2AAAB3}"/>
            </a:ext>
          </a:extLst>
        </xdr:cNvPr>
        <xdr:cNvSpPr txBox="1"/>
      </xdr:nvSpPr>
      <xdr:spPr>
        <a:xfrm>
          <a:off x="925830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EE20B714-8502-44D7-983F-CF58A9B4D61F}"/>
            </a:ext>
          </a:extLst>
        </xdr:cNvPr>
        <xdr:cNvSpPr/>
      </xdr:nvSpPr>
      <xdr:spPr>
        <a:xfrm>
          <a:off x="9192260" y="10412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184C54CE-BA78-459D-9190-2EE411399C0A}"/>
            </a:ext>
          </a:extLst>
        </xdr:cNvPr>
        <xdr:cNvSpPr/>
      </xdr:nvSpPr>
      <xdr:spPr>
        <a:xfrm>
          <a:off x="844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a16="http://schemas.microsoft.com/office/drawing/2014/main" id="{0A087003-0A0E-454E-8123-12BB015B8458}"/>
            </a:ext>
          </a:extLst>
        </xdr:cNvPr>
        <xdr:cNvSpPr/>
      </xdr:nvSpPr>
      <xdr:spPr>
        <a:xfrm>
          <a:off x="7670800" y="10382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a16="http://schemas.microsoft.com/office/drawing/2014/main" id="{536C76F1-4931-44AB-B4E5-3FF487367935}"/>
            </a:ext>
          </a:extLst>
        </xdr:cNvPr>
        <xdr:cNvSpPr/>
      </xdr:nvSpPr>
      <xdr:spPr>
        <a:xfrm>
          <a:off x="68732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a16="http://schemas.microsoft.com/office/drawing/2014/main" id="{33B86FF4-2E7A-4BCE-871B-4686ACBB0A0F}"/>
            </a:ext>
          </a:extLst>
        </xdr:cNvPr>
        <xdr:cNvSpPr/>
      </xdr:nvSpPr>
      <xdr:spPr>
        <a:xfrm>
          <a:off x="609854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CFBA3FF-5111-4C5D-8C15-3552E59846B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6CF0FF7-A3B9-4F0E-9622-D306E5864C3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86A81E-CF78-4051-B5EF-DE40CA7388E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B118D0-3498-4577-B1CE-EF8D46992AD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5FAD958-AD45-4340-8EBD-A4FFF13648F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246" name="楕円 245">
          <a:extLst>
            <a:ext uri="{FF2B5EF4-FFF2-40B4-BE49-F238E27FC236}">
              <a16:creationId xmlns:a16="http://schemas.microsoft.com/office/drawing/2014/main" id="{4147996E-1AC5-4566-AEE6-C210E82D8CD1}"/>
            </a:ext>
          </a:extLst>
        </xdr:cNvPr>
        <xdr:cNvSpPr/>
      </xdr:nvSpPr>
      <xdr:spPr>
        <a:xfrm>
          <a:off x="919226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247" name="【体育館・プール】&#10;一人当たり面積該当値テキスト">
          <a:extLst>
            <a:ext uri="{FF2B5EF4-FFF2-40B4-BE49-F238E27FC236}">
              <a16:creationId xmlns:a16="http://schemas.microsoft.com/office/drawing/2014/main" id="{99E65C4C-D7F6-46D4-B9AE-02E60739C64F}"/>
            </a:ext>
          </a:extLst>
        </xdr:cNvPr>
        <xdr:cNvSpPr txBox="1"/>
      </xdr:nvSpPr>
      <xdr:spPr>
        <a:xfrm>
          <a:off x="9258300"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160020</xdr:rowOff>
    </xdr:from>
    <xdr:to>
      <xdr:col>50</xdr:col>
      <xdr:colOff>165100</xdr:colOff>
      <xdr:row>63</xdr:row>
      <xdr:rowOff>90170</xdr:rowOff>
    </xdr:to>
    <xdr:sp macro="" textlink="">
      <xdr:nvSpPr>
        <xdr:cNvPr id="248" name="楕円 247">
          <a:extLst>
            <a:ext uri="{FF2B5EF4-FFF2-40B4-BE49-F238E27FC236}">
              <a16:creationId xmlns:a16="http://schemas.microsoft.com/office/drawing/2014/main" id="{D78DCC09-B23E-4714-803D-1E0BFD9A965E}"/>
            </a:ext>
          </a:extLst>
        </xdr:cNvPr>
        <xdr:cNvSpPr/>
      </xdr:nvSpPr>
      <xdr:spPr>
        <a:xfrm>
          <a:off x="8445500" y="1055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39370</xdr:rowOff>
    </xdr:to>
    <xdr:cxnSp macro="">
      <xdr:nvCxnSpPr>
        <xdr:cNvPr id="249" name="直線コネクタ 248">
          <a:extLst>
            <a:ext uri="{FF2B5EF4-FFF2-40B4-BE49-F238E27FC236}">
              <a16:creationId xmlns:a16="http://schemas.microsoft.com/office/drawing/2014/main" id="{952543A2-834C-4403-A991-F7F4EA7C2D29}"/>
            </a:ext>
          </a:extLst>
        </xdr:cNvPr>
        <xdr:cNvCxnSpPr/>
      </xdr:nvCxnSpPr>
      <xdr:spPr>
        <a:xfrm flipV="1">
          <a:off x="8496300" y="10595610"/>
          <a:ext cx="7239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50" name="楕円 249">
          <a:extLst>
            <a:ext uri="{FF2B5EF4-FFF2-40B4-BE49-F238E27FC236}">
              <a16:creationId xmlns:a16="http://schemas.microsoft.com/office/drawing/2014/main" id="{11FE2862-E90E-42D9-92CA-1C56CF96F275}"/>
            </a:ext>
          </a:extLst>
        </xdr:cNvPr>
        <xdr:cNvSpPr/>
      </xdr:nvSpPr>
      <xdr:spPr>
        <a:xfrm>
          <a:off x="7670800" y="1055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39370</xdr:rowOff>
    </xdr:from>
    <xdr:to>
      <xdr:col>50</xdr:col>
      <xdr:colOff>114300</xdr:colOff>
      <xdr:row>63</xdr:row>
      <xdr:rowOff>41910</xdr:rowOff>
    </xdr:to>
    <xdr:cxnSp macro="">
      <xdr:nvCxnSpPr>
        <xdr:cNvPr id="251" name="直線コネクタ 250">
          <a:extLst>
            <a:ext uri="{FF2B5EF4-FFF2-40B4-BE49-F238E27FC236}">
              <a16:creationId xmlns:a16="http://schemas.microsoft.com/office/drawing/2014/main" id="{CB922F6D-FBEE-4C23-8936-13BFC1ED1E05}"/>
            </a:ext>
          </a:extLst>
        </xdr:cNvPr>
        <xdr:cNvCxnSpPr/>
      </xdr:nvCxnSpPr>
      <xdr:spPr>
        <a:xfrm flipV="1">
          <a:off x="7713980" y="1060069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2" name="楕円 251">
          <a:extLst>
            <a:ext uri="{FF2B5EF4-FFF2-40B4-BE49-F238E27FC236}">
              <a16:creationId xmlns:a16="http://schemas.microsoft.com/office/drawing/2014/main" id="{F5002DAB-6573-4C1A-9F58-46A283DF7BA4}"/>
            </a:ext>
          </a:extLst>
        </xdr:cNvPr>
        <xdr:cNvSpPr/>
      </xdr:nvSpPr>
      <xdr:spPr>
        <a:xfrm>
          <a:off x="687324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45720</xdr:rowOff>
    </xdr:to>
    <xdr:cxnSp macro="">
      <xdr:nvCxnSpPr>
        <xdr:cNvPr id="253" name="直線コネクタ 252">
          <a:extLst>
            <a:ext uri="{FF2B5EF4-FFF2-40B4-BE49-F238E27FC236}">
              <a16:creationId xmlns:a16="http://schemas.microsoft.com/office/drawing/2014/main" id="{E8319FAC-C3ED-413E-A89C-6512EC7E1CD1}"/>
            </a:ext>
          </a:extLst>
        </xdr:cNvPr>
        <xdr:cNvCxnSpPr/>
      </xdr:nvCxnSpPr>
      <xdr:spPr>
        <a:xfrm flipV="1">
          <a:off x="6924040" y="106032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168910</xdr:rowOff>
    </xdr:from>
    <xdr:to>
      <xdr:col>36</xdr:col>
      <xdr:colOff>165100</xdr:colOff>
      <xdr:row>63</xdr:row>
      <xdr:rowOff>99060</xdr:rowOff>
    </xdr:to>
    <xdr:sp macro="" textlink="">
      <xdr:nvSpPr>
        <xdr:cNvPr id="254" name="楕円 253">
          <a:extLst>
            <a:ext uri="{FF2B5EF4-FFF2-40B4-BE49-F238E27FC236}">
              <a16:creationId xmlns:a16="http://schemas.microsoft.com/office/drawing/2014/main" id="{3838A2E9-5F21-4AEF-B523-3BDB5895C19A}"/>
            </a:ext>
          </a:extLst>
        </xdr:cNvPr>
        <xdr:cNvSpPr/>
      </xdr:nvSpPr>
      <xdr:spPr>
        <a:xfrm>
          <a:off x="6098540" y="10562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45720</xdr:rowOff>
    </xdr:from>
    <xdr:to>
      <xdr:col>41</xdr:col>
      <xdr:colOff>50800</xdr:colOff>
      <xdr:row>63</xdr:row>
      <xdr:rowOff>48260</xdr:rowOff>
    </xdr:to>
    <xdr:cxnSp macro="">
      <xdr:nvCxnSpPr>
        <xdr:cNvPr id="255" name="直線コネクタ 254">
          <a:extLst>
            <a:ext uri="{FF2B5EF4-FFF2-40B4-BE49-F238E27FC236}">
              <a16:creationId xmlns:a16="http://schemas.microsoft.com/office/drawing/2014/main" id="{2B2C83F4-52D1-4FC2-9D21-10AF13A95D64}"/>
            </a:ext>
          </a:extLst>
        </xdr:cNvPr>
        <xdr:cNvCxnSpPr/>
      </xdr:nvCxnSpPr>
      <xdr:spPr>
        <a:xfrm flipV="1">
          <a:off x="6149340" y="1060704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135907</xdr:rowOff>
    </xdr:from>
    <xdr:ext cx="469744" cy="259045"/>
    <xdr:sp macro="" textlink="">
      <xdr:nvSpPr>
        <xdr:cNvPr id="256" name="n_1aveValue【体育館・プール】&#10;一人当たり面積">
          <a:extLst>
            <a:ext uri="{FF2B5EF4-FFF2-40B4-BE49-F238E27FC236}">
              <a16:creationId xmlns:a16="http://schemas.microsoft.com/office/drawing/2014/main" id="{AF5296AA-AD74-4B17-B0ED-7C79EBEB4F1A}"/>
            </a:ext>
          </a:extLst>
        </xdr:cNvPr>
        <xdr:cNvSpPr txBox="1"/>
      </xdr:nvSpPr>
      <xdr:spPr>
        <a:xfrm>
          <a:off x="8271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102887</xdr:rowOff>
    </xdr:from>
    <xdr:ext cx="469744" cy="259045"/>
    <xdr:sp macro="" textlink="">
      <xdr:nvSpPr>
        <xdr:cNvPr id="257" name="n_2aveValue【体育館・プール】&#10;一人当たり面積">
          <a:extLst>
            <a:ext uri="{FF2B5EF4-FFF2-40B4-BE49-F238E27FC236}">
              <a16:creationId xmlns:a16="http://schemas.microsoft.com/office/drawing/2014/main" id="{F6AB6EAA-C080-45B3-BB52-D37306B92C15}"/>
            </a:ext>
          </a:extLst>
        </xdr:cNvPr>
        <xdr:cNvSpPr txBox="1"/>
      </xdr:nvSpPr>
      <xdr:spPr>
        <a:xfrm>
          <a:off x="7509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109237</xdr:rowOff>
    </xdr:from>
    <xdr:ext cx="469744" cy="259045"/>
    <xdr:sp macro="" textlink="">
      <xdr:nvSpPr>
        <xdr:cNvPr id="258" name="n_3aveValue【体育館・プール】&#10;一人当たり面積">
          <a:extLst>
            <a:ext uri="{FF2B5EF4-FFF2-40B4-BE49-F238E27FC236}">
              <a16:creationId xmlns:a16="http://schemas.microsoft.com/office/drawing/2014/main" id="{BFDC9F0C-3A2C-46AF-88D6-48C7E208887B}"/>
            </a:ext>
          </a:extLst>
        </xdr:cNvPr>
        <xdr:cNvSpPr txBox="1"/>
      </xdr:nvSpPr>
      <xdr:spPr>
        <a:xfrm>
          <a:off x="67120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118127</xdr:rowOff>
    </xdr:from>
    <xdr:ext cx="469744" cy="259045"/>
    <xdr:sp macro="" textlink="">
      <xdr:nvSpPr>
        <xdr:cNvPr id="259" name="n_4aveValue【体育館・プール】&#10;一人当たり面積">
          <a:extLst>
            <a:ext uri="{FF2B5EF4-FFF2-40B4-BE49-F238E27FC236}">
              <a16:creationId xmlns:a16="http://schemas.microsoft.com/office/drawing/2014/main" id="{811128AF-7A66-40C3-977A-0FA45D986889}"/>
            </a:ext>
          </a:extLst>
        </xdr:cNvPr>
        <xdr:cNvSpPr txBox="1"/>
      </xdr:nvSpPr>
      <xdr:spPr>
        <a:xfrm>
          <a:off x="59373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81297</xdr:rowOff>
    </xdr:from>
    <xdr:ext cx="469744" cy="259045"/>
    <xdr:sp macro="" textlink="">
      <xdr:nvSpPr>
        <xdr:cNvPr id="260" name="n_1mainValue【体育館・プール】&#10;一人当たり面積">
          <a:extLst>
            <a:ext uri="{FF2B5EF4-FFF2-40B4-BE49-F238E27FC236}">
              <a16:creationId xmlns:a16="http://schemas.microsoft.com/office/drawing/2014/main" id="{88EBD148-AB3D-4E1A-8755-119BA5EBEC12}"/>
            </a:ext>
          </a:extLst>
        </xdr:cNvPr>
        <xdr:cNvSpPr txBox="1"/>
      </xdr:nvSpPr>
      <xdr:spPr>
        <a:xfrm>
          <a:off x="827158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61" name="n_2mainValue【体育館・プール】&#10;一人当たり面積">
          <a:extLst>
            <a:ext uri="{FF2B5EF4-FFF2-40B4-BE49-F238E27FC236}">
              <a16:creationId xmlns:a16="http://schemas.microsoft.com/office/drawing/2014/main" id="{85A3A1D1-7C78-4274-8BDE-1D70A2B56C50}"/>
            </a:ext>
          </a:extLst>
        </xdr:cNvPr>
        <xdr:cNvSpPr txBox="1"/>
      </xdr:nvSpPr>
      <xdr:spPr>
        <a:xfrm>
          <a:off x="750958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2" name="n_3mainValue【体育館・プール】&#10;一人当たり面積">
          <a:extLst>
            <a:ext uri="{FF2B5EF4-FFF2-40B4-BE49-F238E27FC236}">
              <a16:creationId xmlns:a16="http://schemas.microsoft.com/office/drawing/2014/main" id="{95536D75-C442-4D03-8985-E853837CA8C7}"/>
            </a:ext>
          </a:extLst>
        </xdr:cNvPr>
        <xdr:cNvSpPr txBox="1"/>
      </xdr:nvSpPr>
      <xdr:spPr>
        <a:xfrm>
          <a:off x="67120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90187</xdr:rowOff>
    </xdr:from>
    <xdr:ext cx="469744" cy="259045"/>
    <xdr:sp macro="" textlink="">
      <xdr:nvSpPr>
        <xdr:cNvPr id="263" name="n_4mainValue【体育館・プール】&#10;一人当たり面積">
          <a:extLst>
            <a:ext uri="{FF2B5EF4-FFF2-40B4-BE49-F238E27FC236}">
              <a16:creationId xmlns:a16="http://schemas.microsoft.com/office/drawing/2014/main" id="{68B1E47C-8E17-4EB8-B78F-2B2A38FF2B15}"/>
            </a:ext>
          </a:extLst>
        </xdr:cNvPr>
        <xdr:cNvSpPr txBox="1"/>
      </xdr:nvSpPr>
      <xdr:spPr>
        <a:xfrm>
          <a:off x="5937327"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44C8096-E5E4-4973-834D-CBDDFA8F100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713883B-E19C-43A2-93CD-8EDBFB1FFB2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A2F9A3A-6809-42D4-BC75-38DA9C022E1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3DB7070-14A5-4D9B-901C-959937496CB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EF17466-251D-405E-BB84-15AAB88A0B4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1CB5893-8130-443D-BD7A-C0817A23ED6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7B21E5F-41C8-4FF4-AE64-9BA1608AA59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44ED378-F62C-43AC-84D6-966A6FFCE4D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A2D7CF0-7AF3-4F44-B6BB-3723F465AD6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E1D990E-1378-4AAB-B3BD-C7DAECB7C9C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E1B72BC-3620-4BE2-87BC-4D7A1117CD9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B60B8A61-5B28-4959-AEF8-2926A2E19B3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31714FD2-5DA3-4A18-8CFF-295F9FDFF39E}"/>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2DB72DBC-A1FD-46F2-86B6-B7C51A4C6C9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48360DC0-B0B0-438C-ACE1-CF3BCE0A4F1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CFCD30D4-E98D-4B38-8536-3FE8EEAC1AF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A3AC1D6F-AAC7-42B3-874F-7D2A338BF19E}"/>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C0C3F95D-C649-41BC-A636-018EB56E72AD}"/>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A6963F0E-5EB4-4952-BBBB-928D7AABA357}"/>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D2548C3-3558-4613-A4CE-E84E2F16C32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FE6450B-638A-4587-9C9C-955AAD0218CD}"/>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A5ACD57-3043-41B7-9082-CA49ADDCE53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a16="http://schemas.microsoft.com/office/drawing/2014/main" id="{CAC94FDF-F295-4918-A5EB-93A236A7E2BF}"/>
            </a:ext>
          </a:extLst>
        </xdr:cNvPr>
        <xdr:cNvCxnSpPr/>
      </xdr:nvCxnSpPr>
      <xdr:spPr>
        <a:xfrm flipV="1">
          <a:off x="4086225" y="13012674"/>
          <a:ext cx="0" cy="138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A39B3AA4-2689-4655-B628-2F3563551A55}"/>
            </a:ext>
          </a:extLst>
        </xdr:cNvPr>
        <xdr:cNvSpPr txBox="1"/>
      </xdr:nvSpPr>
      <xdr:spPr>
        <a:xfrm>
          <a:off x="4124960" y="1439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a16="http://schemas.microsoft.com/office/drawing/2014/main" id="{651CFB61-587B-4170-87B5-539577172963}"/>
            </a:ext>
          </a:extLst>
        </xdr:cNvPr>
        <xdr:cNvCxnSpPr/>
      </xdr:nvCxnSpPr>
      <xdr:spPr>
        <a:xfrm>
          <a:off x="402082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93C4079-BABE-4CDA-B79F-E149E2E94887}"/>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5501375A-302D-4EB2-A12E-9611857CF934}"/>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61B0372-259C-4E0B-945C-AD66A15E91C4}"/>
            </a:ext>
          </a:extLst>
        </xdr:cNvPr>
        <xdr:cNvSpPr txBox="1"/>
      </xdr:nvSpPr>
      <xdr:spPr>
        <a:xfrm>
          <a:off x="4124960" y="1343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a16="http://schemas.microsoft.com/office/drawing/2014/main" id="{9A90DD3F-36A1-4D95-B42C-1DAA065CD65F}"/>
            </a:ext>
          </a:extLst>
        </xdr:cNvPr>
        <xdr:cNvSpPr/>
      </xdr:nvSpPr>
      <xdr:spPr>
        <a:xfrm>
          <a:off x="4036060" y="135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a16="http://schemas.microsoft.com/office/drawing/2014/main" id="{90DCFBB7-10EA-461B-A85D-BA61BE0C15C7}"/>
            </a:ext>
          </a:extLst>
        </xdr:cNvPr>
        <xdr:cNvSpPr/>
      </xdr:nvSpPr>
      <xdr:spPr>
        <a:xfrm>
          <a:off x="3312160" y="13542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94" name="フローチャート: 判断 293">
          <a:extLst>
            <a:ext uri="{FF2B5EF4-FFF2-40B4-BE49-F238E27FC236}">
              <a16:creationId xmlns:a16="http://schemas.microsoft.com/office/drawing/2014/main" id="{C3B0E4C1-8D0F-41B3-9FF7-16DDCFE1BAE1}"/>
            </a:ext>
          </a:extLst>
        </xdr:cNvPr>
        <xdr:cNvSpPr/>
      </xdr:nvSpPr>
      <xdr:spPr>
        <a:xfrm>
          <a:off x="25146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95" name="フローチャート: 判断 294">
          <a:extLst>
            <a:ext uri="{FF2B5EF4-FFF2-40B4-BE49-F238E27FC236}">
              <a16:creationId xmlns:a16="http://schemas.microsoft.com/office/drawing/2014/main" id="{CE912FE7-2162-4F12-9ACB-3AA9B4A4E2C4}"/>
            </a:ext>
          </a:extLst>
        </xdr:cNvPr>
        <xdr:cNvSpPr/>
      </xdr:nvSpPr>
      <xdr:spPr>
        <a:xfrm>
          <a:off x="1739900" y="134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96" name="フローチャート: 判断 295">
          <a:extLst>
            <a:ext uri="{FF2B5EF4-FFF2-40B4-BE49-F238E27FC236}">
              <a16:creationId xmlns:a16="http://schemas.microsoft.com/office/drawing/2014/main" id="{37C720DB-460D-4E87-B4B9-BBB1941C83B6}"/>
            </a:ext>
          </a:extLst>
        </xdr:cNvPr>
        <xdr:cNvSpPr/>
      </xdr:nvSpPr>
      <xdr:spPr>
        <a:xfrm>
          <a:off x="965200" y="13455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006CEFC-D98F-4A54-AD31-0EA1256FB0B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1D3607-F71F-4A84-9576-7AC75E1DFEE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2B5286-F631-49E5-B230-43704C17C9B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EAFA528-54ED-4760-9C2C-AF34E8ABB3D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63C439-052B-416A-A4AE-41DE2F647EA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302" name="楕円 301">
          <a:extLst>
            <a:ext uri="{FF2B5EF4-FFF2-40B4-BE49-F238E27FC236}">
              <a16:creationId xmlns:a16="http://schemas.microsoft.com/office/drawing/2014/main" id="{B4E6E2B8-224F-4644-90C5-C1982EBA5EF3}"/>
            </a:ext>
          </a:extLst>
        </xdr:cNvPr>
        <xdr:cNvSpPr/>
      </xdr:nvSpPr>
      <xdr:spPr>
        <a:xfrm>
          <a:off x="4036060" y="1373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3B3C010-300E-4320-BA00-515DEBD89371}"/>
            </a:ext>
          </a:extLst>
        </xdr:cNvPr>
        <xdr:cNvSpPr txBox="1"/>
      </xdr:nvSpPr>
      <xdr:spPr>
        <a:xfrm>
          <a:off x="4124960" y="137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106172</xdr:rowOff>
    </xdr:from>
    <xdr:to>
      <xdr:col>20</xdr:col>
      <xdr:colOff>38100</xdr:colOff>
      <xdr:row>82</xdr:row>
      <xdr:rowOff>36322</xdr:rowOff>
    </xdr:to>
    <xdr:sp macro="" textlink="">
      <xdr:nvSpPr>
        <xdr:cNvPr id="304" name="楕円 303">
          <a:extLst>
            <a:ext uri="{FF2B5EF4-FFF2-40B4-BE49-F238E27FC236}">
              <a16:creationId xmlns:a16="http://schemas.microsoft.com/office/drawing/2014/main" id="{4B882467-4A1F-494A-8A5C-05E8EA74887D}"/>
            </a:ext>
          </a:extLst>
        </xdr:cNvPr>
        <xdr:cNvSpPr/>
      </xdr:nvSpPr>
      <xdr:spPr>
        <a:xfrm>
          <a:off x="3312160" y="13685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156972</xdr:rowOff>
    </xdr:from>
    <xdr:to>
      <xdr:col>24</xdr:col>
      <xdr:colOff>63500</xdr:colOff>
      <xdr:row>82</xdr:row>
      <xdr:rowOff>31242</xdr:rowOff>
    </xdr:to>
    <xdr:cxnSp macro="">
      <xdr:nvCxnSpPr>
        <xdr:cNvPr id="305" name="直線コネクタ 304">
          <a:extLst>
            <a:ext uri="{FF2B5EF4-FFF2-40B4-BE49-F238E27FC236}">
              <a16:creationId xmlns:a16="http://schemas.microsoft.com/office/drawing/2014/main" id="{DD18A24A-F901-464E-B460-80ABEB8D6F83}"/>
            </a:ext>
          </a:extLst>
        </xdr:cNvPr>
        <xdr:cNvCxnSpPr/>
      </xdr:nvCxnSpPr>
      <xdr:spPr>
        <a:xfrm>
          <a:off x="3355340" y="13735812"/>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76454</xdr:rowOff>
    </xdr:from>
    <xdr:to>
      <xdr:col>15</xdr:col>
      <xdr:colOff>101600</xdr:colOff>
      <xdr:row>82</xdr:row>
      <xdr:rowOff>6604</xdr:rowOff>
    </xdr:to>
    <xdr:sp macro="" textlink="">
      <xdr:nvSpPr>
        <xdr:cNvPr id="306" name="楕円 305">
          <a:extLst>
            <a:ext uri="{FF2B5EF4-FFF2-40B4-BE49-F238E27FC236}">
              <a16:creationId xmlns:a16="http://schemas.microsoft.com/office/drawing/2014/main" id="{F087C9A5-D39D-48E7-B09E-7E698A64BA6A}"/>
            </a:ext>
          </a:extLst>
        </xdr:cNvPr>
        <xdr:cNvSpPr/>
      </xdr:nvSpPr>
      <xdr:spPr>
        <a:xfrm>
          <a:off x="2514600" y="13655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81</xdr:row>
      <xdr:rowOff>156972</xdr:rowOff>
    </xdr:to>
    <xdr:cxnSp macro="">
      <xdr:nvCxnSpPr>
        <xdr:cNvPr id="307" name="直線コネクタ 306">
          <a:extLst>
            <a:ext uri="{FF2B5EF4-FFF2-40B4-BE49-F238E27FC236}">
              <a16:creationId xmlns:a16="http://schemas.microsoft.com/office/drawing/2014/main" id="{AED8AF42-C2C4-48CC-9025-018130756149}"/>
            </a:ext>
          </a:extLst>
        </xdr:cNvPr>
        <xdr:cNvCxnSpPr/>
      </xdr:nvCxnSpPr>
      <xdr:spPr>
        <a:xfrm>
          <a:off x="2565400" y="13706094"/>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30735</xdr:rowOff>
    </xdr:from>
    <xdr:to>
      <xdr:col>10</xdr:col>
      <xdr:colOff>165100</xdr:colOff>
      <xdr:row>81</xdr:row>
      <xdr:rowOff>132335</xdr:rowOff>
    </xdr:to>
    <xdr:sp macro="" textlink="">
      <xdr:nvSpPr>
        <xdr:cNvPr id="308" name="楕円 307">
          <a:extLst>
            <a:ext uri="{FF2B5EF4-FFF2-40B4-BE49-F238E27FC236}">
              <a16:creationId xmlns:a16="http://schemas.microsoft.com/office/drawing/2014/main" id="{6A8BD5A6-BCCE-4D96-BF07-3742B999FA17}"/>
            </a:ext>
          </a:extLst>
        </xdr:cNvPr>
        <xdr:cNvSpPr/>
      </xdr:nvSpPr>
      <xdr:spPr>
        <a:xfrm>
          <a:off x="1739900" y="136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81535</xdr:rowOff>
    </xdr:from>
    <xdr:to>
      <xdr:col>15</xdr:col>
      <xdr:colOff>50800</xdr:colOff>
      <xdr:row>81</xdr:row>
      <xdr:rowOff>127254</xdr:rowOff>
    </xdr:to>
    <xdr:cxnSp macro="">
      <xdr:nvCxnSpPr>
        <xdr:cNvPr id="309" name="直線コネクタ 308">
          <a:extLst>
            <a:ext uri="{FF2B5EF4-FFF2-40B4-BE49-F238E27FC236}">
              <a16:creationId xmlns:a16="http://schemas.microsoft.com/office/drawing/2014/main" id="{5772B015-3C80-4650-8837-5A21A4B74D65}"/>
            </a:ext>
          </a:extLst>
        </xdr:cNvPr>
        <xdr:cNvCxnSpPr/>
      </xdr:nvCxnSpPr>
      <xdr:spPr>
        <a:xfrm>
          <a:off x="1790700" y="1366037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156463</xdr:rowOff>
    </xdr:from>
    <xdr:to>
      <xdr:col>6</xdr:col>
      <xdr:colOff>38100</xdr:colOff>
      <xdr:row>81</xdr:row>
      <xdr:rowOff>86613</xdr:rowOff>
    </xdr:to>
    <xdr:sp macro="" textlink="">
      <xdr:nvSpPr>
        <xdr:cNvPr id="310" name="楕円 309">
          <a:extLst>
            <a:ext uri="{FF2B5EF4-FFF2-40B4-BE49-F238E27FC236}">
              <a16:creationId xmlns:a16="http://schemas.microsoft.com/office/drawing/2014/main" id="{E75D48D3-C826-4457-B2D5-DBF5892D2835}"/>
            </a:ext>
          </a:extLst>
        </xdr:cNvPr>
        <xdr:cNvSpPr/>
      </xdr:nvSpPr>
      <xdr:spPr>
        <a:xfrm>
          <a:off x="965200" y="13567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35813</xdr:rowOff>
    </xdr:from>
    <xdr:to>
      <xdr:col>10</xdr:col>
      <xdr:colOff>114300</xdr:colOff>
      <xdr:row>81</xdr:row>
      <xdr:rowOff>81535</xdr:rowOff>
    </xdr:to>
    <xdr:cxnSp macro="">
      <xdr:nvCxnSpPr>
        <xdr:cNvPr id="311" name="直線コネクタ 310">
          <a:extLst>
            <a:ext uri="{FF2B5EF4-FFF2-40B4-BE49-F238E27FC236}">
              <a16:creationId xmlns:a16="http://schemas.microsoft.com/office/drawing/2014/main" id="{077D0285-62EA-499F-BE28-E722B4E3FCB7}"/>
            </a:ext>
          </a:extLst>
        </xdr:cNvPr>
        <xdr:cNvCxnSpPr/>
      </xdr:nvCxnSpPr>
      <xdr:spPr>
        <a:xfrm>
          <a:off x="1008380" y="13614653"/>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312" name="n_1aveValue【福祉施設】&#10;有形固定資産減価償却率">
          <a:extLst>
            <a:ext uri="{FF2B5EF4-FFF2-40B4-BE49-F238E27FC236}">
              <a16:creationId xmlns:a16="http://schemas.microsoft.com/office/drawing/2014/main" id="{5D909B7D-8950-40DC-AA6D-044970D6A375}"/>
            </a:ext>
          </a:extLst>
        </xdr:cNvPr>
        <xdr:cNvSpPr txBox="1"/>
      </xdr:nvSpPr>
      <xdr:spPr>
        <a:xfrm>
          <a:off x="317056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313" name="n_2aveValue【福祉施設】&#10;有形固定資産減価償却率">
          <a:extLst>
            <a:ext uri="{FF2B5EF4-FFF2-40B4-BE49-F238E27FC236}">
              <a16:creationId xmlns:a16="http://schemas.microsoft.com/office/drawing/2014/main" id="{0091936D-B209-40FE-9596-1EEF2A1D0962}"/>
            </a:ext>
          </a:extLst>
        </xdr:cNvPr>
        <xdr:cNvSpPr txBox="1"/>
      </xdr:nvSpPr>
      <xdr:spPr>
        <a:xfrm>
          <a:off x="23857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314" name="n_3aveValue【福祉施設】&#10;有形固定資産減価償却率">
          <a:extLst>
            <a:ext uri="{FF2B5EF4-FFF2-40B4-BE49-F238E27FC236}">
              <a16:creationId xmlns:a16="http://schemas.microsoft.com/office/drawing/2014/main" id="{075A1909-5132-4729-8A13-84CA59AFF20D}"/>
            </a:ext>
          </a:extLst>
        </xdr:cNvPr>
        <xdr:cNvSpPr txBox="1"/>
      </xdr:nvSpPr>
      <xdr:spPr>
        <a:xfrm>
          <a:off x="16110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5" name="n_4aveValue【福祉施設】&#10;有形固定資産減価償却率">
          <a:extLst>
            <a:ext uri="{FF2B5EF4-FFF2-40B4-BE49-F238E27FC236}">
              <a16:creationId xmlns:a16="http://schemas.microsoft.com/office/drawing/2014/main" id="{7EE5C59B-E795-46BD-AF62-F22B6BCBAF25}"/>
            </a:ext>
          </a:extLst>
        </xdr:cNvPr>
        <xdr:cNvSpPr txBox="1"/>
      </xdr:nvSpPr>
      <xdr:spPr>
        <a:xfrm>
          <a:off x="83630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27449</xdr:rowOff>
    </xdr:from>
    <xdr:ext cx="405111" cy="259045"/>
    <xdr:sp macro="" textlink="">
      <xdr:nvSpPr>
        <xdr:cNvPr id="316" name="n_1mainValue【福祉施設】&#10;有形固定資産減価償却率">
          <a:extLst>
            <a:ext uri="{FF2B5EF4-FFF2-40B4-BE49-F238E27FC236}">
              <a16:creationId xmlns:a16="http://schemas.microsoft.com/office/drawing/2014/main" id="{141FCE99-BA46-40A5-9AB8-6DB359AA8C5A}"/>
            </a:ext>
          </a:extLst>
        </xdr:cNvPr>
        <xdr:cNvSpPr txBox="1"/>
      </xdr:nvSpPr>
      <xdr:spPr>
        <a:xfrm>
          <a:off x="3170564" y="137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169181</xdr:rowOff>
    </xdr:from>
    <xdr:ext cx="405111" cy="259045"/>
    <xdr:sp macro="" textlink="">
      <xdr:nvSpPr>
        <xdr:cNvPr id="317" name="n_2mainValue【福祉施設】&#10;有形固定資産減価償却率">
          <a:extLst>
            <a:ext uri="{FF2B5EF4-FFF2-40B4-BE49-F238E27FC236}">
              <a16:creationId xmlns:a16="http://schemas.microsoft.com/office/drawing/2014/main" id="{056DCB81-8DC9-4955-9B3B-C74BE1A709A5}"/>
            </a:ext>
          </a:extLst>
        </xdr:cNvPr>
        <xdr:cNvSpPr txBox="1"/>
      </xdr:nvSpPr>
      <xdr:spPr>
        <a:xfrm>
          <a:off x="238570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123462</xdr:rowOff>
    </xdr:from>
    <xdr:ext cx="405111" cy="259045"/>
    <xdr:sp macro="" textlink="">
      <xdr:nvSpPr>
        <xdr:cNvPr id="318" name="n_3mainValue【福祉施設】&#10;有形固定資産減価償却率">
          <a:extLst>
            <a:ext uri="{FF2B5EF4-FFF2-40B4-BE49-F238E27FC236}">
              <a16:creationId xmlns:a16="http://schemas.microsoft.com/office/drawing/2014/main" id="{3A4DFBCC-42F3-4FF3-AA84-5DB54A9962E7}"/>
            </a:ext>
          </a:extLst>
        </xdr:cNvPr>
        <xdr:cNvSpPr txBox="1"/>
      </xdr:nvSpPr>
      <xdr:spPr>
        <a:xfrm>
          <a:off x="1611004" y="137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19" name="n_4mainValue【福祉施設】&#10;有形固定資産減価償却率">
          <a:extLst>
            <a:ext uri="{FF2B5EF4-FFF2-40B4-BE49-F238E27FC236}">
              <a16:creationId xmlns:a16="http://schemas.microsoft.com/office/drawing/2014/main" id="{4A6DE39B-E8FD-46E4-9DDE-F7A6E721D288}"/>
            </a:ext>
          </a:extLst>
        </xdr:cNvPr>
        <xdr:cNvSpPr txBox="1"/>
      </xdr:nvSpPr>
      <xdr:spPr>
        <a:xfrm>
          <a:off x="836304" y="1365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4C0C2A0-5175-4375-BFBE-244FF02EE57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207306E-E5B0-4F96-BEF6-E015F83B8A9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2F022B6-0A37-40F5-B4A4-6D42D81F4AA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9184D30-53F6-4069-85BF-D178230BA93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67FC79F-4DE1-44BC-8385-5804AF23ABA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289F79F-EE12-43E3-8CF2-37D5F9BDEFD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C148548-7F0B-4BBD-B5F4-7119748B313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127C1E0-6A99-4444-A632-713570896F8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8DFDFCC-6C3C-41C8-AA7C-B3276CE38AF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0321039-97D8-428B-8E7A-058C83EEE5D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F379A6FF-E6FD-4299-BCC6-6AF0AD4562B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A11A5ED6-0E84-4B47-B3A0-281AF044CC9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43B82DBA-91B0-4884-A28E-BEEB3C89ECB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4D9413DD-DC37-4E80-BE24-F4F52775753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41C149B9-48FC-4022-82EA-B2CED80AFA1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BA92CD70-97BD-41F1-B910-58BE1B6E6DDD}"/>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90CD4FA9-6B1C-4E6F-B0D3-BD9B32CADB0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FA119E21-C0D5-4FAD-8827-06D65EB53C2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D2EA721A-08A0-41CD-BE42-4617574C341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E4AE0E7-8952-40FC-BC67-68CFCF0DBD4B}"/>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B15C5E8-1813-4645-B116-2CBB04B1480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81512E57-13DA-419E-BD2A-3CFC7DE3A8F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709C0E4-5C72-4B53-A123-BE35BDDEE26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4999C88-2372-4CC2-BEFC-10465730B0E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D82E70A-2718-42DA-9005-FAD87715F1F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a16="http://schemas.microsoft.com/office/drawing/2014/main" id="{50026135-7116-4540-A20B-EE8D2551572A}"/>
            </a:ext>
          </a:extLst>
        </xdr:cNvPr>
        <xdr:cNvCxnSpPr/>
      </xdr:nvCxnSpPr>
      <xdr:spPr>
        <a:xfrm flipV="1">
          <a:off x="9219565" y="1314885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a16="http://schemas.microsoft.com/office/drawing/2014/main" id="{7E251E98-DDF2-47AA-84D8-32201EB2A0F3}"/>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a16="http://schemas.microsoft.com/office/drawing/2014/main" id="{E91EAF0A-2860-4FBA-8E17-52D73DE55BD7}"/>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a16="http://schemas.microsoft.com/office/drawing/2014/main" id="{52920D75-A0BC-4BDC-8505-0766441B9E2F}"/>
            </a:ext>
          </a:extLst>
        </xdr:cNvPr>
        <xdr:cNvSpPr txBox="1"/>
      </xdr:nvSpPr>
      <xdr:spPr>
        <a:xfrm>
          <a:off x="925830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a16="http://schemas.microsoft.com/office/drawing/2014/main" id="{FA570CD2-DD21-4050-9F6C-33EE6B0E8F70}"/>
            </a:ext>
          </a:extLst>
        </xdr:cNvPr>
        <xdr:cNvCxnSpPr/>
      </xdr:nvCxnSpPr>
      <xdr:spPr>
        <a:xfrm>
          <a:off x="915416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a:extLst>
            <a:ext uri="{FF2B5EF4-FFF2-40B4-BE49-F238E27FC236}">
              <a16:creationId xmlns:a16="http://schemas.microsoft.com/office/drawing/2014/main" id="{D748A1AB-F01A-4919-A415-6CBE86D9E170}"/>
            </a:ext>
          </a:extLst>
        </xdr:cNvPr>
        <xdr:cNvSpPr txBox="1"/>
      </xdr:nvSpPr>
      <xdr:spPr>
        <a:xfrm>
          <a:off x="9258300" y="14231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a16="http://schemas.microsoft.com/office/drawing/2014/main" id="{18D76961-034A-4053-B4E3-915A32EC0682}"/>
            </a:ext>
          </a:extLst>
        </xdr:cNvPr>
        <xdr:cNvSpPr/>
      </xdr:nvSpPr>
      <xdr:spPr>
        <a:xfrm>
          <a:off x="9192260" y="14376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a16="http://schemas.microsoft.com/office/drawing/2014/main" id="{357E603B-E42D-486B-9563-586863B97DD2}"/>
            </a:ext>
          </a:extLst>
        </xdr:cNvPr>
        <xdr:cNvSpPr/>
      </xdr:nvSpPr>
      <xdr:spPr>
        <a:xfrm>
          <a:off x="8445500" y="14380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3" name="フローチャート: 判断 352">
          <a:extLst>
            <a:ext uri="{FF2B5EF4-FFF2-40B4-BE49-F238E27FC236}">
              <a16:creationId xmlns:a16="http://schemas.microsoft.com/office/drawing/2014/main" id="{A8C7DAE5-1C62-4353-93C0-1B892E5C6C20}"/>
            </a:ext>
          </a:extLst>
        </xdr:cNvPr>
        <xdr:cNvSpPr/>
      </xdr:nvSpPr>
      <xdr:spPr>
        <a:xfrm>
          <a:off x="7670800" y="1441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4" name="フローチャート: 判断 353">
          <a:extLst>
            <a:ext uri="{FF2B5EF4-FFF2-40B4-BE49-F238E27FC236}">
              <a16:creationId xmlns:a16="http://schemas.microsoft.com/office/drawing/2014/main" id="{77BB73D7-95CE-48A5-8906-D37618B86807}"/>
            </a:ext>
          </a:extLst>
        </xdr:cNvPr>
        <xdr:cNvSpPr/>
      </xdr:nvSpPr>
      <xdr:spPr>
        <a:xfrm>
          <a:off x="68732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5" name="フローチャート: 判断 354">
          <a:extLst>
            <a:ext uri="{FF2B5EF4-FFF2-40B4-BE49-F238E27FC236}">
              <a16:creationId xmlns:a16="http://schemas.microsoft.com/office/drawing/2014/main" id="{DB9CB913-8FEB-4FAF-94A0-E3292A95BAA1}"/>
            </a:ext>
          </a:extLst>
        </xdr:cNvPr>
        <xdr:cNvSpPr/>
      </xdr:nvSpPr>
      <xdr:spPr>
        <a:xfrm>
          <a:off x="6098540" y="14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FFC8E6F-E632-4F19-BAE5-DACBF9B6155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41B1FE-E8B0-431D-AB97-456602AA779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E08F4E5-211F-4357-95EF-E2D7AA4E1A8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76DA389-5D95-4F21-AECA-8717DFA165D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92B7DD0-FEF1-46C2-AF36-89367FB192A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77651</xdr:rowOff>
    </xdr:from>
    <xdr:to>
      <xdr:col>55</xdr:col>
      <xdr:colOff>50800</xdr:colOff>
      <xdr:row>87</xdr:row>
      <xdr:rowOff>7801</xdr:rowOff>
    </xdr:to>
    <xdr:sp macro="" textlink="">
      <xdr:nvSpPr>
        <xdr:cNvPr id="361" name="楕円 360">
          <a:extLst>
            <a:ext uri="{FF2B5EF4-FFF2-40B4-BE49-F238E27FC236}">
              <a16:creationId xmlns:a16="http://schemas.microsoft.com/office/drawing/2014/main" id="{31060708-198E-404E-93C7-5AD948B45F3B}"/>
            </a:ext>
          </a:extLst>
        </xdr:cNvPr>
        <xdr:cNvSpPr/>
      </xdr:nvSpPr>
      <xdr:spPr>
        <a:xfrm>
          <a:off x="9192260" y="14494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164028</xdr:rowOff>
    </xdr:from>
    <xdr:ext cx="469744" cy="259045"/>
    <xdr:sp macro="" textlink="">
      <xdr:nvSpPr>
        <xdr:cNvPr id="362" name="【福祉施設】&#10;一人当たり面積該当値テキスト">
          <a:extLst>
            <a:ext uri="{FF2B5EF4-FFF2-40B4-BE49-F238E27FC236}">
              <a16:creationId xmlns:a16="http://schemas.microsoft.com/office/drawing/2014/main" id="{02599BAF-CF09-4D55-9F22-7C7D0B3BD41C}"/>
            </a:ext>
          </a:extLst>
        </xdr:cNvPr>
        <xdr:cNvSpPr txBox="1"/>
      </xdr:nvSpPr>
      <xdr:spPr>
        <a:xfrm>
          <a:off x="9258300" y="144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78739</xdr:rowOff>
    </xdr:from>
    <xdr:to>
      <xdr:col>50</xdr:col>
      <xdr:colOff>165100</xdr:colOff>
      <xdr:row>87</xdr:row>
      <xdr:rowOff>8889</xdr:rowOff>
    </xdr:to>
    <xdr:sp macro="" textlink="">
      <xdr:nvSpPr>
        <xdr:cNvPr id="363" name="楕円 362">
          <a:extLst>
            <a:ext uri="{FF2B5EF4-FFF2-40B4-BE49-F238E27FC236}">
              <a16:creationId xmlns:a16="http://schemas.microsoft.com/office/drawing/2014/main" id="{DBEDA386-51ED-43BC-84BF-1F2E994B56D7}"/>
            </a:ext>
          </a:extLst>
        </xdr:cNvPr>
        <xdr:cNvSpPr/>
      </xdr:nvSpPr>
      <xdr:spPr>
        <a:xfrm>
          <a:off x="8445500" y="144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128451</xdr:rowOff>
    </xdr:from>
    <xdr:to>
      <xdr:col>55</xdr:col>
      <xdr:colOff>0</xdr:colOff>
      <xdr:row>86</xdr:row>
      <xdr:rowOff>129539</xdr:rowOff>
    </xdr:to>
    <xdr:cxnSp macro="">
      <xdr:nvCxnSpPr>
        <xdr:cNvPr id="364" name="直線コネクタ 363">
          <a:extLst>
            <a:ext uri="{FF2B5EF4-FFF2-40B4-BE49-F238E27FC236}">
              <a16:creationId xmlns:a16="http://schemas.microsoft.com/office/drawing/2014/main" id="{AF285FC6-DFAD-4AEC-817F-BEE6C871217C}"/>
            </a:ext>
          </a:extLst>
        </xdr:cNvPr>
        <xdr:cNvCxnSpPr/>
      </xdr:nvCxnSpPr>
      <xdr:spPr>
        <a:xfrm flipV="1">
          <a:off x="8496300" y="14545491"/>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78739</xdr:rowOff>
    </xdr:from>
    <xdr:to>
      <xdr:col>46</xdr:col>
      <xdr:colOff>38100</xdr:colOff>
      <xdr:row>87</xdr:row>
      <xdr:rowOff>8889</xdr:rowOff>
    </xdr:to>
    <xdr:sp macro="" textlink="">
      <xdr:nvSpPr>
        <xdr:cNvPr id="365" name="楕円 364">
          <a:extLst>
            <a:ext uri="{FF2B5EF4-FFF2-40B4-BE49-F238E27FC236}">
              <a16:creationId xmlns:a16="http://schemas.microsoft.com/office/drawing/2014/main" id="{4BB2C794-19FD-4BC1-B337-3D98AD6FAB12}"/>
            </a:ext>
          </a:extLst>
        </xdr:cNvPr>
        <xdr:cNvSpPr/>
      </xdr:nvSpPr>
      <xdr:spPr>
        <a:xfrm>
          <a:off x="7670800" y="14495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129539</xdr:rowOff>
    </xdr:from>
    <xdr:to>
      <xdr:col>50</xdr:col>
      <xdr:colOff>114300</xdr:colOff>
      <xdr:row>86</xdr:row>
      <xdr:rowOff>129539</xdr:rowOff>
    </xdr:to>
    <xdr:cxnSp macro="">
      <xdr:nvCxnSpPr>
        <xdr:cNvPr id="366" name="直線コネクタ 365">
          <a:extLst>
            <a:ext uri="{FF2B5EF4-FFF2-40B4-BE49-F238E27FC236}">
              <a16:creationId xmlns:a16="http://schemas.microsoft.com/office/drawing/2014/main" id="{693EB28C-1B90-43B1-B671-BF142A68962C}"/>
            </a:ext>
          </a:extLst>
        </xdr:cNvPr>
        <xdr:cNvCxnSpPr/>
      </xdr:nvCxnSpPr>
      <xdr:spPr>
        <a:xfrm>
          <a:off x="7713980" y="145465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79829</xdr:rowOff>
    </xdr:from>
    <xdr:to>
      <xdr:col>41</xdr:col>
      <xdr:colOff>101600</xdr:colOff>
      <xdr:row>87</xdr:row>
      <xdr:rowOff>9979</xdr:rowOff>
    </xdr:to>
    <xdr:sp macro="" textlink="">
      <xdr:nvSpPr>
        <xdr:cNvPr id="367" name="楕円 366">
          <a:extLst>
            <a:ext uri="{FF2B5EF4-FFF2-40B4-BE49-F238E27FC236}">
              <a16:creationId xmlns:a16="http://schemas.microsoft.com/office/drawing/2014/main" id="{7ADE3272-B84A-460E-A484-8A4F74250D72}"/>
            </a:ext>
          </a:extLst>
        </xdr:cNvPr>
        <xdr:cNvSpPr/>
      </xdr:nvSpPr>
      <xdr:spPr>
        <a:xfrm>
          <a:off x="6873240" y="14496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129539</xdr:rowOff>
    </xdr:from>
    <xdr:to>
      <xdr:col>45</xdr:col>
      <xdr:colOff>177800</xdr:colOff>
      <xdr:row>86</xdr:row>
      <xdr:rowOff>130629</xdr:rowOff>
    </xdr:to>
    <xdr:cxnSp macro="">
      <xdr:nvCxnSpPr>
        <xdr:cNvPr id="368" name="直線コネクタ 367">
          <a:extLst>
            <a:ext uri="{FF2B5EF4-FFF2-40B4-BE49-F238E27FC236}">
              <a16:creationId xmlns:a16="http://schemas.microsoft.com/office/drawing/2014/main" id="{F2635427-A96B-4D96-8B53-412FB310DB93}"/>
            </a:ext>
          </a:extLst>
        </xdr:cNvPr>
        <xdr:cNvCxnSpPr/>
      </xdr:nvCxnSpPr>
      <xdr:spPr>
        <a:xfrm flipV="1">
          <a:off x="6924040" y="14546579"/>
          <a:ext cx="78994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83094</xdr:rowOff>
    </xdr:from>
    <xdr:to>
      <xdr:col>36</xdr:col>
      <xdr:colOff>165100</xdr:colOff>
      <xdr:row>87</xdr:row>
      <xdr:rowOff>13244</xdr:rowOff>
    </xdr:to>
    <xdr:sp macro="" textlink="">
      <xdr:nvSpPr>
        <xdr:cNvPr id="369" name="楕円 368">
          <a:extLst>
            <a:ext uri="{FF2B5EF4-FFF2-40B4-BE49-F238E27FC236}">
              <a16:creationId xmlns:a16="http://schemas.microsoft.com/office/drawing/2014/main" id="{E9D22DE1-6B69-40FC-8FFE-356CE5B5A3EA}"/>
            </a:ext>
          </a:extLst>
        </xdr:cNvPr>
        <xdr:cNvSpPr/>
      </xdr:nvSpPr>
      <xdr:spPr>
        <a:xfrm>
          <a:off x="6098540" y="14500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130629</xdr:rowOff>
    </xdr:from>
    <xdr:to>
      <xdr:col>41</xdr:col>
      <xdr:colOff>50800</xdr:colOff>
      <xdr:row>86</xdr:row>
      <xdr:rowOff>133894</xdr:rowOff>
    </xdr:to>
    <xdr:cxnSp macro="">
      <xdr:nvCxnSpPr>
        <xdr:cNvPr id="370" name="直線コネクタ 369">
          <a:extLst>
            <a:ext uri="{FF2B5EF4-FFF2-40B4-BE49-F238E27FC236}">
              <a16:creationId xmlns:a16="http://schemas.microsoft.com/office/drawing/2014/main" id="{CB7967DE-2ECB-4B88-8E8C-4A8FE2DAF6F3}"/>
            </a:ext>
          </a:extLst>
        </xdr:cNvPr>
        <xdr:cNvCxnSpPr/>
      </xdr:nvCxnSpPr>
      <xdr:spPr>
        <a:xfrm flipV="1">
          <a:off x="6149340" y="1454766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a:extLst>
            <a:ext uri="{FF2B5EF4-FFF2-40B4-BE49-F238E27FC236}">
              <a16:creationId xmlns:a16="http://schemas.microsoft.com/office/drawing/2014/main" id="{EFF14C8A-B265-4143-A84F-5E9322A09605}"/>
            </a:ext>
          </a:extLst>
        </xdr:cNvPr>
        <xdr:cNvSpPr txBox="1"/>
      </xdr:nvSpPr>
      <xdr:spPr>
        <a:xfrm>
          <a:off x="8271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372" name="n_2aveValue【福祉施設】&#10;一人当たり面積">
          <a:extLst>
            <a:ext uri="{FF2B5EF4-FFF2-40B4-BE49-F238E27FC236}">
              <a16:creationId xmlns:a16="http://schemas.microsoft.com/office/drawing/2014/main" id="{61FCEA0C-87FD-49F8-961F-E67982CFB190}"/>
            </a:ext>
          </a:extLst>
        </xdr:cNvPr>
        <xdr:cNvSpPr txBox="1"/>
      </xdr:nvSpPr>
      <xdr:spPr>
        <a:xfrm>
          <a:off x="750958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129376</xdr:rowOff>
    </xdr:from>
    <xdr:ext cx="469744" cy="259045"/>
    <xdr:sp macro="" textlink="">
      <xdr:nvSpPr>
        <xdr:cNvPr id="373" name="n_3aveValue【福祉施設】&#10;一人当たり面積">
          <a:extLst>
            <a:ext uri="{FF2B5EF4-FFF2-40B4-BE49-F238E27FC236}">
              <a16:creationId xmlns:a16="http://schemas.microsoft.com/office/drawing/2014/main" id="{20F4DDCA-0848-48C7-98A3-EC6CFAE8EF14}"/>
            </a:ext>
          </a:extLst>
        </xdr:cNvPr>
        <xdr:cNvSpPr txBox="1"/>
      </xdr:nvSpPr>
      <xdr:spPr>
        <a:xfrm>
          <a:off x="67120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119578</xdr:rowOff>
    </xdr:from>
    <xdr:ext cx="469744" cy="259045"/>
    <xdr:sp macro="" textlink="">
      <xdr:nvSpPr>
        <xdr:cNvPr id="374" name="n_4aveValue【福祉施設】&#10;一人当たり面積">
          <a:extLst>
            <a:ext uri="{FF2B5EF4-FFF2-40B4-BE49-F238E27FC236}">
              <a16:creationId xmlns:a16="http://schemas.microsoft.com/office/drawing/2014/main" id="{3A0E9950-4938-4212-883A-114CE248CCCD}"/>
            </a:ext>
          </a:extLst>
        </xdr:cNvPr>
        <xdr:cNvSpPr txBox="1"/>
      </xdr:nvSpPr>
      <xdr:spPr>
        <a:xfrm>
          <a:off x="5937327" y="14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16</xdr:rowOff>
    </xdr:from>
    <xdr:ext cx="469744" cy="259045"/>
    <xdr:sp macro="" textlink="">
      <xdr:nvSpPr>
        <xdr:cNvPr id="375" name="n_1mainValue【福祉施設】&#10;一人当たり面積">
          <a:extLst>
            <a:ext uri="{FF2B5EF4-FFF2-40B4-BE49-F238E27FC236}">
              <a16:creationId xmlns:a16="http://schemas.microsoft.com/office/drawing/2014/main" id="{3506B9AD-45EE-4E54-A2F2-1A1A74407013}"/>
            </a:ext>
          </a:extLst>
        </xdr:cNvPr>
        <xdr:cNvSpPr txBox="1"/>
      </xdr:nvSpPr>
      <xdr:spPr>
        <a:xfrm>
          <a:off x="8271587" y="145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16</xdr:rowOff>
    </xdr:from>
    <xdr:ext cx="469744" cy="259045"/>
    <xdr:sp macro="" textlink="">
      <xdr:nvSpPr>
        <xdr:cNvPr id="376" name="n_2mainValue【福祉施設】&#10;一人当たり面積">
          <a:extLst>
            <a:ext uri="{FF2B5EF4-FFF2-40B4-BE49-F238E27FC236}">
              <a16:creationId xmlns:a16="http://schemas.microsoft.com/office/drawing/2014/main" id="{6F44FB58-E835-4EEF-B11B-5AAD5541B72A}"/>
            </a:ext>
          </a:extLst>
        </xdr:cNvPr>
        <xdr:cNvSpPr txBox="1"/>
      </xdr:nvSpPr>
      <xdr:spPr>
        <a:xfrm>
          <a:off x="7509587" y="145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1106</xdr:rowOff>
    </xdr:from>
    <xdr:ext cx="469744" cy="259045"/>
    <xdr:sp macro="" textlink="">
      <xdr:nvSpPr>
        <xdr:cNvPr id="377" name="n_3mainValue【福祉施設】&#10;一人当たり面積">
          <a:extLst>
            <a:ext uri="{FF2B5EF4-FFF2-40B4-BE49-F238E27FC236}">
              <a16:creationId xmlns:a16="http://schemas.microsoft.com/office/drawing/2014/main" id="{B2A4AAC5-4140-49D7-95B2-BD17DC1324DD}"/>
            </a:ext>
          </a:extLst>
        </xdr:cNvPr>
        <xdr:cNvSpPr txBox="1"/>
      </xdr:nvSpPr>
      <xdr:spPr>
        <a:xfrm>
          <a:off x="6712027"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4371</xdr:rowOff>
    </xdr:from>
    <xdr:ext cx="469744" cy="259045"/>
    <xdr:sp macro="" textlink="">
      <xdr:nvSpPr>
        <xdr:cNvPr id="378" name="n_4mainValue【福祉施設】&#10;一人当たり面積">
          <a:extLst>
            <a:ext uri="{FF2B5EF4-FFF2-40B4-BE49-F238E27FC236}">
              <a16:creationId xmlns:a16="http://schemas.microsoft.com/office/drawing/2014/main" id="{310BF4E7-56DA-4E0E-9117-AA24A8902C55}"/>
            </a:ext>
          </a:extLst>
        </xdr:cNvPr>
        <xdr:cNvSpPr txBox="1"/>
      </xdr:nvSpPr>
      <xdr:spPr>
        <a:xfrm>
          <a:off x="5937327" y="145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B882C8C-7CBA-42EB-9E31-D196A659117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7B0AEFA-2E55-4140-8183-854D7338685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C84E0F6-AD77-43F4-A47F-EE3A2995AEF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0AB21C9-3ED2-420A-A2C3-21549902E5D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14BDCFC-5536-4CB3-BF54-F780358491C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0FA1DC0-33BB-4E7E-9BB2-995EA5D2404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AA6EB45-E4A6-4B31-A515-5718423AC5D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8A9C045-EDD2-4486-8266-DA0903892B5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29D45F8-C2DC-4133-B0F7-0458EE70B6E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CE321E8-9A3D-42C9-8006-57D2A31D82D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D09314B-34A6-4F82-821C-E06C8B95435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7F35A2-31CD-4F67-ACA7-7A8268EDF1F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EFC0922-A995-43CA-81A3-A6D516B8C98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3888CA7-2764-48BE-B1D5-C38FF2C3F1D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8396518-EFB5-4CC2-AA31-991B7E038F1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E9FE076-377E-4B72-B5D6-3124A376FE49}"/>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63E61B04-256B-43F2-B89D-78185286F8E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9FE80DDA-BF3C-4FEE-9F5D-2DACBE0C54F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5D1B2BB2-1D97-439D-8B47-E0B35757101D}"/>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B65E048-A840-434F-B5D8-555BE2AD92BE}"/>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161F44D-AC5B-4C6B-AE12-141F6EAC70B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D988596E-F837-4058-BA8B-343022BEC65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EFCC7A8-37FD-495B-8146-31E1C7EEF1E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A2748AE-E5A4-4198-B237-9A64D998393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905B754-C179-4A44-9669-367FDADF5AB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C87478E6-5536-4F6A-BF42-DB8BF86967E7}"/>
            </a:ext>
          </a:extLst>
        </xdr:cNvPr>
        <xdr:cNvCxnSpPr/>
      </xdr:nvCxnSpPr>
      <xdr:spPr>
        <a:xfrm flipV="1">
          <a:off x="4086225" y="16801012"/>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D02A4E25-ACFE-42DC-89F9-6BC4BCB12AF9}"/>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A3088D4D-FADE-43E7-9E43-B2D58EDDF48C}"/>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6D31DEF-834E-46BC-804D-ACB1ABBF1BB8}"/>
            </a:ext>
          </a:extLst>
        </xdr:cNvPr>
        <xdr:cNvSpPr txBox="1"/>
      </xdr:nvSpPr>
      <xdr:spPr>
        <a:xfrm>
          <a:off x="4124960" y="165838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a:extLst>
            <a:ext uri="{FF2B5EF4-FFF2-40B4-BE49-F238E27FC236}">
              <a16:creationId xmlns:a16="http://schemas.microsoft.com/office/drawing/2014/main" id="{536041EF-A869-46D3-951E-FA0A8184CDBD}"/>
            </a:ext>
          </a:extLst>
        </xdr:cNvPr>
        <xdr:cNvCxnSpPr/>
      </xdr:nvCxnSpPr>
      <xdr:spPr>
        <a:xfrm>
          <a:off x="4020820" y="16801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66EBAE08-FC35-4F39-BD7E-19D3B02935B1}"/>
            </a:ext>
          </a:extLst>
        </xdr:cNvPr>
        <xdr:cNvSpPr txBox="1"/>
      </xdr:nvSpPr>
      <xdr:spPr>
        <a:xfrm>
          <a:off x="4124960" y="1739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a:extLst>
            <a:ext uri="{FF2B5EF4-FFF2-40B4-BE49-F238E27FC236}">
              <a16:creationId xmlns:a16="http://schemas.microsoft.com/office/drawing/2014/main" id="{058D12B9-06EC-4703-83F2-B45CA00E45E8}"/>
            </a:ext>
          </a:extLst>
        </xdr:cNvPr>
        <xdr:cNvSpPr/>
      </xdr:nvSpPr>
      <xdr:spPr>
        <a:xfrm>
          <a:off x="4036060" y="175367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a:extLst>
            <a:ext uri="{FF2B5EF4-FFF2-40B4-BE49-F238E27FC236}">
              <a16:creationId xmlns:a16="http://schemas.microsoft.com/office/drawing/2014/main" id="{BE024135-EA50-4985-9E14-0065185E2FF1}"/>
            </a:ext>
          </a:extLst>
        </xdr:cNvPr>
        <xdr:cNvSpPr/>
      </xdr:nvSpPr>
      <xdr:spPr>
        <a:xfrm>
          <a:off x="331216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2" name="フローチャート: 判断 411">
          <a:extLst>
            <a:ext uri="{FF2B5EF4-FFF2-40B4-BE49-F238E27FC236}">
              <a16:creationId xmlns:a16="http://schemas.microsoft.com/office/drawing/2014/main" id="{DB8B0404-A8B7-40CE-AAB0-45181C479988}"/>
            </a:ext>
          </a:extLst>
        </xdr:cNvPr>
        <xdr:cNvSpPr/>
      </xdr:nvSpPr>
      <xdr:spPr>
        <a:xfrm>
          <a:off x="25146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3" name="フローチャート: 判断 412">
          <a:extLst>
            <a:ext uri="{FF2B5EF4-FFF2-40B4-BE49-F238E27FC236}">
              <a16:creationId xmlns:a16="http://schemas.microsoft.com/office/drawing/2014/main" id="{61716518-10C4-406C-87D9-A95AF4CB7BA9}"/>
            </a:ext>
          </a:extLst>
        </xdr:cNvPr>
        <xdr:cNvSpPr/>
      </xdr:nvSpPr>
      <xdr:spPr>
        <a:xfrm>
          <a:off x="17399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4" name="フローチャート: 判断 413">
          <a:extLst>
            <a:ext uri="{FF2B5EF4-FFF2-40B4-BE49-F238E27FC236}">
              <a16:creationId xmlns:a16="http://schemas.microsoft.com/office/drawing/2014/main" id="{E231001A-CB44-4533-AB6F-7138FA0536E4}"/>
            </a:ext>
          </a:extLst>
        </xdr:cNvPr>
        <xdr:cNvSpPr/>
      </xdr:nvSpPr>
      <xdr:spPr>
        <a:xfrm>
          <a:off x="96520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6EC43F6-D708-4C9C-8C24-116843F5D3B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C7EAE91-A8CA-4567-9E59-EEC8D1E9DB8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679F6C6-243C-4865-B592-8E2A06442F1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B1C340C-19DD-4318-916D-5391C90E7C8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15C801A-211F-489F-ADBA-B6C1F273660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20" name="楕円 419">
          <a:extLst>
            <a:ext uri="{FF2B5EF4-FFF2-40B4-BE49-F238E27FC236}">
              <a16:creationId xmlns:a16="http://schemas.microsoft.com/office/drawing/2014/main" id="{844DF83B-DEB3-46C0-A0B3-1498F586CE1F}"/>
            </a:ext>
          </a:extLst>
        </xdr:cNvPr>
        <xdr:cNvSpPr/>
      </xdr:nvSpPr>
      <xdr:spPr>
        <a:xfrm>
          <a:off x="403606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62FAFB8-B08F-4E57-AC67-CFA17793BB62}"/>
            </a:ext>
          </a:extLst>
        </xdr:cNvPr>
        <xdr:cNvSpPr txBox="1"/>
      </xdr:nvSpPr>
      <xdr:spPr>
        <a:xfrm>
          <a:off x="4124960"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170724</xdr:rowOff>
    </xdr:from>
    <xdr:to>
      <xdr:col>20</xdr:col>
      <xdr:colOff>38100</xdr:colOff>
      <xdr:row>106</xdr:row>
      <xdr:rowOff>100874</xdr:rowOff>
    </xdr:to>
    <xdr:sp macro="" textlink="">
      <xdr:nvSpPr>
        <xdr:cNvPr id="422" name="楕円 421">
          <a:extLst>
            <a:ext uri="{FF2B5EF4-FFF2-40B4-BE49-F238E27FC236}">
              <a16:creationId xmlns:a16="http://schemas.microsoft.com/office/drawing/2014/main" id="{237BC2D1-56D7-496D-A4BF-052D3434C090}"/>
            </a:ext>
          </a:extLst>
        </xdr:cNvPr>
        <xdr:cNvSpPr/>
      </xdr:nvSpPr>
      <xdr:spPr>
        <a:xfrm>
          <a:off x="3312160" y="1777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50074</xdr:rowOff>
    </xdr:from>
    <xdr:to>
      <xdr:col>24</xdr:col>
      <xdr:colOff>63500</xdr:colOff>
      <xdr:row>106</xdr:row>
      <xdr:rowOff>81099</xdr:rowOff>
    </xdr:to>
    <xdr:cxnSp macro="">
      <xdr:nvCxnSpPr>
        <xdr:cNvPr id="423" name="直線コネクタ 422">
          <a:extLst>
            <a:ext uri="{FF2B5EF4-FFF2-40B4-BE49-F238E27FC236}">
              <a16:creationId xmlns:a16="http://schemas.microsoft.com/office/drawing/2014/main" id="{700AED1C-274F-437A-90BB-D7F0A2FBE7CB}"/>
            </a:ext>
          </a:extLst>
        </xdr:cNvPr>
        <xdr:cNvCxnSpPr/>
      </xdr:nvCxnSpPr>
      <xdr:spPr>
        <a:xfrm>
          <a:off x="3355340" y="1781991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24" name="楕円 423">
          <a:extLst>
            <a:ext uri="{FF2B5EF4-FFF2-40B4-BE49-F238E27FC236}">
              <a16:creationId xmlns:a16="http://schemas.microsoft.com/office/drawing/2014/main" id="{1D922292-8E58-41FC-BBB7-AFD6034A62DA}"/>
            </a:ext>
          </a:extLst>
        </xdr:cNvPr>
        <xdr:cNvSpPr/>
      </xdr:nvSpPr>
      <xdr:spPr>
        <a:xfrm>
          <a:off x="251460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106</xdr:row>
      <xdr:rowOff>50074</xdr:rowOff>
    </xdr:to>
    <xdr:cxnSp macro="">
      <xdr:nvCxnSpPr>
        <xdr:cNvPr id="425" name="直線コネクタ 424">
          <a:extLst>
            <a:ext uri="{FF2B5EF4-FFF2-40B4-BE49-F238E27FC236}">
              <a16:creationId xmlns:a16="http://schemas.microsoft.com/office/drawing/2014/main" id="{98B508C6-A4B2-45F4-964E-2E5B8C7F8958}"/>
            </a:ext>
          </a:extLst>
        </xdr:cNvPr>
        <xdr:cNvCxnSpPr/>
      </xdr:nvCxnSpPr>
      <xdr:spPr>
        <a:xfrm>
          <a:off x="2565400" y="17803585"/>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26" name="楕円 425">
          <a:extLst>
            <a:ext uri="{FF2B5EF4-FFF2-40B4-BE49-F238E27FC236}">
              <a16:creationId xmlns:a16="http://schemas.microsoft.com/office/drawing/2014/main" id="{12537706-343E-466B-928D-05410DA2103A}"/>
            </a:ext>
          </a:extLst>
        </xdr:cNvPr>
        <xdr:cNvSpPr/>
      </xdr:nvSpPr>
      <xdr:spPr>
        <a:xfrm>
          <a:off x="1739900" y="1772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169273</xdr:rowOff>
    </xdr:from>
    <xdr:to>
      <xdr:col>15</xdr:col>
      <xdr:colOff>50800</xdr:colOff>
      <xdr:row>106</xdr:row>
      <xdr:rowOff>33745</xdr:rowOff>
    </xdr:to>
    <xdr:cxnSp macro="">
      <xdr:nvCxnSpPr>
        <xdr:cNvPr id="427" name="直線コネクタ 426">
          <a:extLst>
            <a:ext uri="{FF2B5EF4-FFF2-40B4-BE49-F238E27FC236}">
              <a16:creationId xmlns:a16="http://schemas.microsoft.com/office/drawing/2014/main" id="{576808A5-CDD3-44D2-94D8-6C0C6AFFC39B}"/>
            </a:ext>
          </a:extLst>
        </xdr:cNvPr>
        <xdr:cNvCxnSpPr/>
      </xdr:nvCxnSpPr>
      <xdr:spPr>
        <a:xfrm>
          <a:off x="1790700" y="17771473"/>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93980</xdr:rowOff>
    </xdr:from>
    <xdr:to>
      <xdr:col>6</xdr:col>
      <xdr:colOff>38100</xdr:colOff>
      <xdr:row>106</xdr:row>
      <xdr:rowOff>24130</xdr:rowOff>
    </xdr:to>
    <xdr:sp macro="" textlink="">
      <xdr:nvSpPr>
        <xdr:cNvPr id="428" name="楕円 427">
          <a:extLst>
            <a:ext uri="{FF2B5EF4-FFF2-40B4-BE49-F238E27FC236}">
              <a16:creationId xmlns:a16="http://schemas.microsoft.com/office/drawing/2014/main" id="{540D3930-3C1F-4372-8820-5E2F2C09D2C4}"/>
            </a:ext>
          </a:extLst>
        </xdr:cNvPr>
        <xdr:cNvSpPr/>
      </xdr:nvSpPr>
      <xdr:spPr>
        <a:xfrm>
          <a:off x="96520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144780</xdr:rowOff>
    </xdr:from>
    <xdr:to>
      <xdr:col>10</xdr:col>
      <xdr:colOff>114300</xdr:colOff>
      <xdr:row>105</xdr:row>
      <xdr:rowOff>169273</xdr:rowOff>
    </xdr:to>
    <xdr:cxnSp macro="">
      <xdr:nvCxnSpPr>
        <xdr:cNvPr id="429" name="直線コネクタ 428">
          <a:extLst>
            <a:ext uri="{FF2B5EF4-FFF2-40B4-BE49-F238E27FC236}">
              <a16:creationId xmlns:a16="http://schemas.microsoft.com/office/drawing/2014/main" id="{24EA64B3-9739-4C23-B98C-ECFA9E3F2B46}"/>
            </a:ext>
          </a:extLst>
        </xdr:cNvPr>
        <xdr:cNvCxnSpPr/>
      </xdr:nvCxnSpPr>
      <xdr:spPr>
        <a:xfrm>
          <a:off x="1008380" y="17746980"/>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a:extLst>
            <a:ext uri="{FF2B5EF4-FFF2-40B4-BE49-F238E27FC236}">
              <a16:creationId xmlns:a16="http://schemas.microsoft.com/office/drawing/2014/main" id="{A0F74D51-4E52-4558-A65D-09C22F62ED57}"/>
            </a:ext>
          </a:extLst>
        </xdr:cNvPr>
        <xdr:cNvSpPr txBox="1"/>
      </xdr:nvSpPr>
      <xdr:spPr>
        <a:xfrm>
          <a:off x="317056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31" name="n_2aveValue【市民会館】&#10;有形固定資産減価償却率">
          <a:extLst>
            <a:ext uri="{FF2B5EF4-FFF2-40B4-BE49-F238E27FC236}">
              <a16:creationId xmlns:a16="http://schemas.microsoft.com/office/drawing/2014/main" id="{46B3FBEA-8C5A-4B9C-B485-3DF79663598B}"/>
            </a:ext>
          </a:extLst>
        </xdr:cNvPr>
        <xdr:cNvSpPr txBox="1"/>
      </xdr:nvSpPr>
      <xdr:spPr>
        <a:xfrm>
          <a:off x="23857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432" name="n_3aveValue【市民会館】&#10;有形固定資産減価償却率">
          <a:extLst>
            <a:ext uri="{FF2B5EF4-FFF2-40B4-BE49-F238E27FC236}">
              <a16:creationId xmlns:a16="http://schemas.microsoft.com/office/drawing/2014/main" id="{8B5179F7-CB6E-461C-9FE8-F0931D50913D}"/>
            </a:ext>
          </a:extLst>
        </xdr:cNvPr>
        <xdr:cNvSpPr txBox="1"/>
      </xdr:nvSpPr>
      <xdr:spPr>
        <a:xfrm>
          <a:off x="16110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33" name="n_4aveValue【市民会館】&#10;有形固定資産減価償却率">
          <a:extLst>
            <a:ext uri="{FF2B5EF4-FFF2-40B4-BE49-F238E27FC236}">
              <a16:creationId xmlns:a16="http://schemas.microsoft.com/office/drawing/2014/main" id="{21E24111-ADA1-4403-B049-76CB3C894989}"/>
            </a:ext>
          </a:extLst>
        </xdr:cNvPr>
        <xdr:cNvSpPr txBox="1"/>
      </xdr:nvSpPr>
      <xdr:spPr>
        <a:xfrm>
          <a:off x="83630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92001</xdr:rowOff>
    </xdr:from>
    <xdr:ext cx="405111" cy="259045"/>
    <xdr:sp macro="" textlink="">
      <xdr:nvSpPr>
        <xdr:cNvPr id="434" name="n_1mainValue【市民会館】&#10;有形固定資産減価償却率">
          <a:extLst>
            <a:ext uri="{FF2B5EF4-FFF2-40B4-BE49-F238E27FC236}">
              <a16:creationId xmlns:a16="http://schemas.microsoft.com/office/drawing/2014/main" id="{335FFE75-CE2C-468D-907C-770E6F899E1E}"/>
            </a:ext>
          </a:extLst>
        </xdr:cNvPr>
        <xdr:cNvSpPr txBox="1"/>
      </xdr:nvSpPr>
      <xdr:spPr>
        <a:xfrm>
          <a:off x="317056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35" name="n_2mainValue【市民会館】&#10;有形固定資産減価償却率">
          <a:extLst>
            <a:ext uri="{FF2B5EF4-FFF2-40B4-BE49-F238E27FC236}">
              <a16:creationId xmlns:a16="http://schemas.microsoft.com/office/drawing/2014/main" id="{25C3611F-D199-4442-B9EC-6B85C7D2C8FA}"/>
            </a:ext>
          </a:extLst>
        </xdr:cNvPr>
        <xdr:cNvSpPr txBox="1"/>
      </xdr:nvSpPr>
      <xdr:spPr>
        <a:xfrm>
          <a:off x="2385704" y="1784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6" name="n_3mainValue【市民会館】&#10;有形固定資産減価償却率">
          <a:extLst>
            <a:ext uri="{FF2B5EF4-FFF2-40B4-BE49-F238E27FC236}">
              <a16:creationId xmlns:a16="http://schemas.microsoft.com/office/drawing/2014/main" id="{52D1BF60-7147-49B3-B231-536456244958}"/>
            </a:ext>
          </a:extLst>
        </xdr:cNvPr>
        <xdr:cNvSpPr txBox="1"/>
      </xdr:nvSpPr>
      <xdr:spPr>
        <a:xfrm>
          <a:off x="161100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15257</xdr:rowOff>
    </xdr:from>
    <xdr:ext cx="405111" cy="259045"/>
    <xdr:sp macro="" textlink="">
      <xdr:nvSpPr>
        <xdr:cNvPr id="437" name="n_4mainValue【市民会館】&#10;有形固定資産減価償却率">
          <a:extLst>
            <a:ext uri="{FF2B5EF4-FFF2-40B4-BE49-F238E27FC236}">
              <a16:creationId xmlns:a16="http://schemas.microsoft.com/office/drawing/2014/main" id="{4A6C7F48-9622-47D1-A58D-AB114293C9D1}"/>
            </a:ext>
          </a:extLst>
        </xdr:cNvPr>
        <xdr:cNvSpPr txBox="1"/>
      </xdr:nvSpPr>
      <xdr:spPr>
        <a:xfrm>
          <a:off x="83630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C1EB06B-15D2-42EC-8BB9-132B5287140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34EEE28-C5C3-42A9-9BEE-5131398BA68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93F36F7-C444-4FF4-B594-6D3E9CF539D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4FF7EB43-C2FB-4C3C-9BA3-8B6A325124F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B40C2191-A2F3-4A38-BB6A-D167460E440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45CDB19-C1C4-4180-A6A9-FDF9C9907CD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41B9961-4390-4ED0-B80C-383E620D716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4239C3B-970B-44A5-B166-2D9738F3A69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84C5181-817D-417F-AC44-1F619BD340B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06DBCDF-8A4A-4B01-8F8C-83A80B80AB4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B74A769-0B9C-4884-9A49-C24C7B110AB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A84A87A-44DB-4D76-A46E-A598E1CA1C9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7B97FCD-E125-46EA-8E95-277EDC6FEE9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724560B-9EC0-4C70-8FEA-9A5D299FA46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BDC62A6B-3915-48BD-85DE-5F12F311040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1B80BB4-3F62-401D-8CE3-ADD88CBC7A3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A809190-87A9-439D-A01A-26F92742B39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669F309-6E74-495B-B6B5-256AEE48C80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DF1A593-8857-4A7B-B764-27857C075E1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C730897-598C-4226-A899-F66E4EA7B0F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8D2B46F6-CF26-47A4-992C-BBEAB62E563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3AA48FA-E694-4D87-81DD-A12189E226E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2F91743-2603-4FB7-82DB-282832837C7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a:extLst>
            <a:ext uri="{FF2B5EF4-FFF2-40B4-BE49-F238E27FC236}">
              <a16:creationId xmlns:a16="http://schemas.microsoft.com/office/drawing/2014/main" id="{E88659AC-843F-4E8D-934C-89EEA42D907E}"/>
            </a:ext>
          </a:extLst>
        </xdr:cNvPr>
        <xdr:cNvCxnSpPr/>
      </xdr:nvCxnSpPr>
      <xdr:spPr>
        <a:xfrm flipV="1">
          <a:off x="9219565" y="16922750"/>
          <a:ext cx="0" cy="1305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a:extLst>
            <a:ext uri="{FF2B5EF4-FFF2-40B4-BE49-F238E27FC236}">
              <a16:creationId xmlns:a16="http://schemas.microsoft.com/office/drawing/2014/main" id="{58195068-9B2E-4F26-A95B-6176CF343408}"/>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a:extLst>
            <a:ext uri="{FF2B5EF4-FFF2-40B4-BE49-F238E27FC236}">
              <a16:creationId xmlns:a16="http://schemas.microsoft.com/office/drawing/2014/main" id="{72E72AE9-C3D6-460C-939F-69783EB75473}"/>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a:extLst>
            <a:ext uri="{FF2B5EF4-FFF2-40B4-BE49-F238E27FC236}">
              <a16:creationId xmlns:a16="http://schemas.microsoft.com/office/drawing/2014/main" id="{ED26C556-104E-4764-AEEB-41C1FDC66F2D}"/>
            </a:ext>
          </a:extLst>
        </xdr:cNvPr>
        <xdr:cNvSpPr txBox="1"/>
      </xdr:nvSpPr>
      <xdr:spPr>
        <a:xfrm>
          <a:off x="9258300" y="1670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a:extLst>
            <a:ext uri="{FF2B5EF4-FFF2-40B4-BE49-F238E27FC236}">
              <a16:creationId xmlns:a16="http://schemas.microsoft.com/office/drawing/2014/main" id="{A772DB0B-398C-4350-BB1E-D98AF9463FE0}"/>
            </a:ext>
          </a:extLst>
        </xdr:cNvPr>
        <xdr:cNvCxnSpPr/>
      </xdr:nvCxnSpPr>
      <xdr:spPr>
        <a:xfrm>
          <a:off x="9154160" y="1692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66057</xdr:rowOff>
    </xdr:from>
    <xdr:ext cx="469744" cy="259045"/>
    <xdr:sp macro="" textlink="">
      <xdr:nvSpPr>
        <xdr:cNvPr id="466" name="【市民会館】&#10;一人当たり面積平均値テキスト">
          <a:extLst>
            <a:ext uri="{FF2B5EF4-FFF2-40B4-BE49-F238E27FC236}">
              <a16:creationId xmlns:a16="http://schemas.microsoft.com/office/drawing/2014/main" id="{FD8ECF79-BD13-4B13-9F7A-FB21909553A4}"/>
            </a:ext>
          </a:extLst>
        </xdr:cNvPr>
        <xdr:cNvSpPr txBox="1"/>
      </xdr:nvSpPr>
      <xdr:spPr>
        <a:xfrm>
          <a:off x="9258300" y="1783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a:extLst>
            <a:ext uri="{FF2B5EF4-FFF2-40B4-BE49-F238E27FC236}">
              <a16:creationId xmlns:a16="http://schemas.microsoft.com/office/drawing/2014/main" id="{A5A33D2B-09BD-4FA1-9739-E7C4EF4D1E78}"/>
            </a:ext>
          </a:extLst>
        </xdr:cNvPr>
        <xdr:cNvSpPr/>
      </xdr:nvSpPr>
      <xdr:spPr>
        <a:xfrm>
          <a:off x="9192260" y="17980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a:extLst>
            <a:ext uri="{FF2B5EF4-FFF2-40B4-BE49-F238E27FC236}">
              <a16:creationId xmlns:a16="http://schemas.microsoft.com/office/drawing/2014/main" id="{F4F4EAD2-B29C-4540-B446-F27DAE64E1C9}"/>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69" name="フローチャート: 判断 468">
          <a:extLst>
            <a:ext uri="{FF2B5EF4-FFF2-40B4-BE49-F238E27FC236}">
              <a16:creationId xmlns:a16="http://schemas.microsoft.com/office/drawing/2014/main" id="{462AA2B5-FA31-48A4-9D1A-3D6D8A17C4B7}"/>
            </a:ext>
          </a:extLst>
        </xdr:cNvPr>
        <xdr:cNvSpPr/>
      </xdr:nvSpPr>
      <xdr:spPr>
        <a:xfrm>
          <a:off x="7670800" y="179539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0" name="フローチャート: 判断 469">
          <a:extLst>
            <a:ext uri="{FF2B5EF4-FFF2-40B4-BE49-F238E27FC236}">
              <a16:creationId xmlns:a16="http://schemas.microsoft.com/office/drawing/2014/main" id="{CC5502D2-3973-4680-A6F0-A3736ADE4E8B}"/>
            </a:ext>
          </a:extLst>
        </xdr:cNvPr>
        <xdr:cNvSpPr/>
      </xdr:nvSpPr>
      <xdr:spPr>
        <a:xfrm>
          <a:off x="68732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1" name="フローチャート: 判断 470">
          <a:extLst>
            <a:ext uri="{FF2B5EF4-FFF2-40B4-BE49-F238E27FC236}">
              <a16:creationId xmlns:a16="http://schemas.microsoft.com/office/drawing/2014/main" id="{5C3C1CF1-9D95-4A3F-8435-A374DEBB31FC}"/>
            </a:ext>
          </a:extLst>
        </xdr:cNvPr>
        <xdr:cNvSpPr/>
      </xdr:nvSpPr>
      <xdr:spPr>
        <a:xfrm>
          <a:off x="609854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1D21298-3B63-4B3D-9DB2-C282D4B4B67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C4D5F31-DAD5-4430-9087-85F99A79546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B141758-3137-4521-A7C9-BE65E1DCD26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4079CEC-8625-490E-8951-34E43B4FCFE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3D98157-AECD-47C2-AF7B-472B664DF97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140970</xdr:rowOff>
    </xdr:from>
    <xdr:to>
      <xdr:col>55</xdr:col>
      <xdr:colOff>50800</xdr:colOff>
      <xdr:row>108</xdr:row>
      <xdr:rowOff>71120</xdr:rowOff>
    </xdr:to>
    <xdr:sp macro="" textlink="">
      <xdr:nvSpPr>
        <xdr:cNvPr id="477" name="楕円 476">
          <a:extLst>
            <a:ext uri="{FF2B5EF4-FFF2-40B4-BE49-F238E27FC236}">
              <a16:creationId xmlns:a16="http://schemas.microsoft.com/office/drawing/2014/main" id="{50F1CEDD-4ABA-4519-89C7-41989B63EEAA}"/>
            </a:ext>
          </a:extLst>
        </xdr:cNvPr>
        <xdr:cNvSpPr/>
      </xdr:nvSpPr>
      <xdr:spPr>
        <a:xfrm>
          <a:off x="9192260" y="18078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55897</xdr:rowOff>
    </xdr:from>
    <xdr:ext cx="469744" cy="259045"/>
    <xdr:sp macro="" textlink="">
      <xdr:nvSpPr>
        <xdr:cNvPr id="478" name="【市民会館】&#10;一人当たり面積該当値テキスト">
          <a:extLst>
            <a:ext uri="{FF2B5EF4-FFF2-40B4-BE49-F238E27FC236}">
              <a16:creationId xmlns:a16="http://schemas.microsoft.com/office/drawing/2014/main" id="{705F22BF-121A-43C1-BD73-928EFCD30BD0}"/>
            </a:ext>
          </a:extLst>
        </xdr:cNvPr>
        <xdr:cNvSpPr txBox="1"/>
      </xdr:nvSpPr>
      <xdr:spPr>
        <a:xfrm>
          <a:off x="92583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143511</xdr:rowOff>
    </xdr:from>
    <xdr:to>
      <xdr:col>50</xdr:col>
      <xdr:colOff>165100</xdr:colOff>
      <xdr:row>108</xdr:row>
      <xdr:rowOff>73661</xdr:rowOff>
    </xdr:to>
    <xdr:sp macro="" textlink="">
      <xdr:nvSpPr>
        <xdr:cNvPr id="479" name="楕円 478">
          <a:extLst>
            <a:ext uri="{FF2B5EF4-FFF2-40B4-BE49-F238E27FC236}">
              <a16:creationId xmlns:a16="http://schemas.microsoft.com/office/drawing/2014/main" id="{A5D7324D-011C-4821-8599-EE86C48680C4}"/>
            </a:ext>
          </a:extLst>
        </xdr:cNvPr>
        <xdr:cNvSpPr/>
      </xdr:nvSpPr>
      <xdr:spPr>
        <a:xfrm>
          <a:off x="844550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20320</xdr:rowOff>
    </xdr:from>
    <xdr:to>
      <xdr:col>55</xdr:col>
      <xdr:colOff>0</xdr:colOff>
      <xdr:row>108</xdr:row>
      <xdr:rowOff>22861</xdr:rowOff>
    </xdr:to>
    <xdr:cxnSp macro="">
      <xdr:nvCxnSpPr>
        <xdr:cNvPr id="480" name="直線コネクタ 479">
          <a:extLst>
            <a:ext uri="{FF2B5EF4-FFF2-40B4-BE49-F238E27FC236}">
              <a16:creationId xmlns:a16="http://schemas.microsoft.com/office/drawing/2014/main" id="{A0706E15-7322-4627-88FB-251F8D011A99}"/>
            </a:ext>
          </a:extLst>
        </xdr:cNvPr>
        <xdr:cNvCxnSpPr/>
      </xdr:nvCxnSpPr>
      <xdr:spPr>
        <a:xfrm flipV="1">
          <a:off x="8496300" y="18125440"/>
          <a:ext cx="7239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146050</xdr:rowOff>
    </xdr:from>
    <xdr:to>
      <xdr:col>46</xdr:col>
      <xdr:colOff>38100</xdr:colOff>
      <xdr:row>108</xdr:row>
      <xdr:rowOff>76200</xdr:rowOff>
    </xdr:to>
    <xdr:sp macro="" textlink="">
      <xdr:nvSpPr>
        <xdr:cNvPr id="481" name="楕円 480">
          <a:extLst>
            <a:ext uri="{FF2B5EF4-FFF2-40B4-BE49-F238E27FC236}">
              <a16:creationId xmlns:a16="http://schemas.microsoft.com/office/drawing/2014/main" id="{7689507B-E9D4-4704-B64C-82F154F4E260}"/>
            </a:ext>
          </a:extLst>
        </xdr:cNvPr>
        <xdr:cNvSpPr/>
      </xdr:nvSpPr>
      <xdr:spPr>
        <a:xfrm>
          <a:off x="7670800" y="18083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22861</xdr:rowOff>
    </xdr:from>
    <xdr:to>
      <xdr:col>50</xdr:col>
      <xdr:colOff>114300</xdr:colOff>
      <xdr:row>108</xdr:row>
      <xdr:rowOff>25400</xdr:rowOff>
    </xdr:to>
    <xdr:cxnSp macro="">
      <xdr:nvCxnSpPr>
        <xdr:cNvPr id="482" name="直線コネクタ 481">
          <a:extLst>
            <a:ext uri="{FF2B5EF4-FFF2-40B4-BE49-F238E27FC236}">
              <a16:creationId xmlns:a16="http://schemas.microsoft.com/office/drawing/2014/main" id="{B666424D-471D-47C7-B0D4-CC6CB00BF5AD}"/>
            </a:ext>
          </a:extLst>
        </xdr:cNvPr>
        <xdr:cNvCxnSpPr/>
      </xdr:nvCxnSpPr>
      <xdr:spPr>
        <a:xfrm flipV="1">
          <a:off x="7713980" y="18127981"/>
          <a:ext cx="7823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148589</xdr:rowOff>
    </xdr:from>
    <xdr:to>
      <xdr:col>41</xdr:col>
      <xdr:colOff>101600</xdr:colOff>
      <xdr:row>108</xdr:row>
      <xdr:rowOff>78739</xdr:rowOff>
    </xdr:to>
    <xdr:sp macro="" textlink="">
      <xdr:nvSpPr>
        <xdr:cNvPr id="483" name="楕円 482">
          <a:extLst>
            <a:ext uri="{FF2B5EF4-FFF2-40B4-BE49-F238E27FC236}">
              <a16:creationId xmlns:a16="http://schemas.microsoft.com/office/drawing/2014/main" id="{54B97249-4736-44FE-BDDC-ACADBBFCF840}"/>
            </a:ext>
          </a:extLst>
        </xdr:cNvPr>
        <xdr:cNvSpPr/>
      </xdr:nvSpPr>
      <xdr:spPr>
        <a:xfrm>
          <a:off x="6873240" y="18086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25400</xdr:rowOff>
    </xdr:from>
    <xdr:to>
      <xdr:col>45</xdr:col>
      <xdr:colOff>177800</xdr:colOff>
      <xdr:row>108</xdr:row>
      <xdr:rowOff>27939</xdr:rowOff>
    </xdr:to>
    <xdr:cxnSp macro="">
      <xdr:nvCxnSpPr>
        <xdr:cNvPr id="484" name="直線コネクタ 483">
          <a:extLst>
            <a:ext uri="{FF2B5EF4-FFF2-40B4-BE49-F238E27FC236}">
              <a16:creationId xmlns:a16="http://schemas.microsoft.com/office/drawing/2014/main" id="{CC98F4F7-356E-4905-BA3A-F7A368713A46}"/>
            </a:ext>
          </a:extLst>
        </xdr:cNvPr>
        <xdr:cNvCxnSpPr/>
      </xdr:nvCxnSpPr>
      <xdr:spPr>
        <a:xfrm flipV="1">
          <a:off x="6924040" y="18130520"/>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149861</xdr:rowOff>
    </xdr:from>
    <xdr:to>
      <xdr:col>36</xdr:col>
      <xdr:colOff>165100</xdr:colOff>
      <xdr:row>108</xdr:row>
      <xdr:rowOff>80011</xdr:rowOff>
    </xdr:to>
    <xdr:sp macro="" textlink="">
      <xdr:nvSpPr>
        <xdr:cNvPr id="485" name="楕円 484">
          <a:extLst>
            <a:ext uri="{FF2B5EF4-FFF2-40B4-BE49-F238E27FC236}">
              <a16:creationId xmlns:a16="http://schemas.microsoft.com/office/drawing/2014/main" id="{AA2ADD6B-43DF-4618-950C-0D8B194A20D6}"/>
            </a:ext>
          </a:extLst>
        </xdr:cNvPr>
        <xdr:cNvSpPr/>
      </xdr:nvSpPr>
      <xdr:spPr>
        <a:xfrm>
          <a:off x="6098540" y="18087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27939</xdr:rowOff>
    </xdr:from>
    <xdr:to>
      <xdr:col>41</xdr:col>
      <xdr:colOff>50800</xdr:colOff>
      <xdr:row>108</xdr:row>
      <xdr:rowOff>29211</xdr:rowOff>
    </xdr:to>
    <xdr:cxnSp macro="">
      <xdr:nvCxnSpPr>
        <xdr:cNvPr id="486" name="直線コネクタ 485">
          <a:extLst>
            <a:ext uri="{FF2B5EF4-FFF2-40B4-BE49-F238E27FC236}">
              <a16:creationId xmlns:a16="http://schemas.microsoft.com/office/drawing/2014/main" id="{D276C2B0-FBC5-42D8-BB9B-C8AC3CC96DAE}"/>
            </a:ext>
          </a:extLst>
        </xdr:cNvPr>
        <xdr:cNvCxnSpPr/>
      </xdr:nvCxnSpPr>
      <xdr:spPr>
        <a:xfrm flipV="1">
          <a:off x="6149340" y="18133059"/>
          <a:ext cx="7747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7" name="n_1aveValue【市民会館】&#10;一人当たり面積">
          <a:extLst>
            <a:ext uri="{FF2B5EF4-FFF2-40B4-BE49-F238E27FC236}">
              <a16:creationId xmlns:a16="http://schemas.microsoft.com/office/drawing/2014/main" id="{80C5CC65-7598-45FD-8316-61ED7DED066C}"/>
            </a:ext>
          </a:extLst>
        </xdr:cNvPr>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134638</xdr:rowOff>
    </xdr:from>
    <xdr:ext cx="469744" cy="259045"/>
    <xdr:sp macro="" textlink="">
      <xdr:nvSpPr>
        <xdr:cNvPr id="488" name="n_2aveValue【市民会館】&#10;一人当たり面積">
          <a:extLst>
            <a:ext uri="{FF2B5EF4-FFF2-40B4-BE49-F238E27FC236}">
              <a16:creationId xmlns:a16="http://schemas.microsoft.com/office/drawing/2014/main" id="{08823ADE-70BF-4BBA-8DF9-7FB27FF04580}"/>
            </a:ext>
          </a:extLst>
        </xdr:cNvPr>
        <xdr:cNvSpPr txBox="1"/>
      </xdr:nvSpPr>
      <xdr:spPr>
        <a:xfrm>
          <a:off x="7509587"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166388</xdr:rowOff>
    </xdr:from>
    <xdr:ext cx="469744" cy="259045"/>
    <xdr:sp macro="" textlink="">
      <xdr:nvSpPr>
        <xdr:cNvPr id="489" name="n_3aveValue【市民会館】&#10;一人当たり面積">
          <a:extLst>
            <a:ext uri="{FF2B5EF4-FFF2-40B4-BE49-F238E27FC236}">
              <a16:creationId xmlns:a16="http://schemas.microsoft.com/office/drawing/2014/main" id="{D7E56328-4DDA-417D-8767-9A69EF4BEDF9}"/>
            </a:ext>
          </a:extLst>
        </xdr:cNvPr>
        <xdr:cNvSpPr txBox="1"/>
      </xdr:nvSpPr>
      <xdr:spPr>
        <a:xfrm>
          <a:off x="67120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0" name="n_4aveValue【市民会館】&#10;一人当たり面積">
          <a:extLst>
            <a:ext uri="{FF2B5EF4-FFF2-40B4-BE49-F238E27FC236}">
              <a16:creationId xmlns:a16="http://schemas.microsoft.com/office/drawing/2014/main" id="{54A68E24-D4EC-4C33-B3AC-E09E86696EB0}"/>
            </a:ext>
          </a:extLst>
        </xdr:cNvPr>
        <xdr:cNvSpPr txBox="1"/>
      </xdr:nvSpPr>
      <xdr:spPr>
        <a:xfrm>
          <a:off x="59373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64788</xdr:rowOff>
    </xdr:from>
    <xdr:ext cx="469744" cy="259045"/>
    <xdr:sp macro="" textlink="">
      <xdr:nvSpPr>
        <xdr:cNvPr id="491" name="n_1mainValue【市民会館】&#10;一人当たり面積">
          <a:extLst>
            <a:ext uri="{FF2B5EF4-FFF2-40B4-BE49-F238E27FC236}">
              <a16:creationId xmlns:a16="http://schemas.microsoft.com/office/drawing/2014/main" id="{E31D832D-C26D-4655-B83D-9C8DA8200A90}"/>
            </a:ext>
          </a:extLst>
        </xdr:cNvPr>
        <xdr:cNvSpPr txBox="1"/>
      </xdr:nvSpPr>
      <xdr:spPr>
        <a:xfrm>
          <a:off x="827158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67327</xdr:rowOff>
    </xdr:from>
    <xdr:ext cx="469744" cy="259045"/>
    <xdr:sp macro="" textlink="">
      <xdr:nvSpPr>
        <xdr:cNvPr id="492" name="n_2mainValue【市民会館】&#10;一人当たり面積">
          <a:extLst>
            <a:ext uri="{FF2B5EF4-FFF2-40B4-BE49-F238E27FC236}">
              <a16:creationId xmlns:a16="http://schemas.microsoft.com/office/drawing/2014/main" id="{7DDDE361-7D64-43D1-9B7B-B6E7004B86CC}"/>
            </a:ext>
          </a:extLst>
        </xdr:cNvPr>
        <xdr:cNvSpPr txBox="1"/>
      </xdr:nvSpPr>
      <xdr:spPr>
        <a:xfrm>
          <a:off x="750958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69866</xdr:rowOff>
    </xdr:from>
    <xdr:ext cx="469744" cy="259045"/>
    <xdr:sp macro="" textlink="">
      <xdr:nvSpPr>
        <xdr:cNvPr id="493" name="n_3mainValue【市民会館】&#10;一人当たり面積">
          <a:extLst>
            <a:ext uri="{FF2B5EF4-FFF2-40B4-BE49-F238E27FC236}">
              <a16:creationId xmlns:a16="http://schemas.microsoft.com/office/drawing/2014/main" id="{5671A6F5-CB78-4FF3-A35D-C02CEDE9BC86}"/>
            </a:ext>
          </a:extLst>
        </xdr:cNvPr>
        <xdr:cNvSpPr txBox="1"/>
      </xdr:nvSpPr>
      <xdr:spPr>
        <a:xfrm>
          <a:off x="6712027" y="181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71138</xdr:rowOff>
    </xdr:from>
    <xdr:ext cx="469744" cy="259045"/>
    <xdr:sp macro="" textlink="">
      <xdr:nvSpPr>
        <xdr:cNvPr id="494" name="n_4mainValue【市民会館】&#10;一人当たり面積">
          <a:extLst>
            <a:ext uri="{FF2B5EF4-FFF2-40B4-BE49-F238E27FC236}">
              <a16:creationId xmlns:a16="http://schemas.microsoft.com/office/drawing/2014/main" id="{6027D23F-AFC8-4B58-8E60-C5C0306A5EE4}"/>
            </a:ext>
          </a:extLst>
        </xdr:cNvPr>
        <xdr:cNvSpPr txBox="1"/>
      </xdr:nvSpPr>
      <xdr:spPr>
        <a:xfrm>
          <a:off x="5937327" y="1817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22FE2BC-64D7-47D3-AA44-EA27C769663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E0E093C-B4DD-4072-9EFC-77E57BAC7A2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2DBD1BD-F893-47B9-9C4F-4FE804B0C33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95B95-9917-4613-8604-D3D1E395787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16C96EE-B2DD-485D-91FE-DAB3761D0AD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AFBD4B4-79F4-4F13-AC2B-9137BE77176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86951EC-085A-4788-A459-D800A952124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E28D379-69A7-42A2-BB3E-070C3E906A8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C6C0B5D-07BF-4933-8A4A-E4AAE8A454E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E02D0C9-3AA2-454A-89A6-FF22A6293F0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C902122-1361-4C6D-9EDD-0F8BC1A9602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744A264-D043-49C6-AEDE-CFA629454B5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9EC67219-510D-49CA-B27E-46E3C1682A9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ADB478B-5B1D-48ED-ACBF-955905C6E44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67B2195D-99CD-48C9-B455-E0589BE920B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6A94AC71-5B23-4081-8662-DCF6BDF99CF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20C80064-D0DF-4282-92BB-EE38D08176C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3F887100-BFCB-4B6E-A143-96CF937B17E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E78912A-AD44-4F3D-BF4B-B0442B7189F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5B646E11-46B5-4BF8-94FC-B38C23DAD3C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8332E1F-7484-4711-B49F-4B851AE8C4B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C4004EA2-C3C0-4699-801D-0BD849E953A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484189E4-AF65-4FDB-B936-6CD1B6F4F1D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4F84EF9-7B7F-4D98-94F7-59FAB0E2086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E391AA46-9D12-4090-9494-6E7DD2784BDF}"/>
            </a:ext>
          </a:extLst>
        </xdr:cNvPr>
        <xdr:cNvCxnSpPr/>
      </xdr:nvCxnSpPr>
      <xdr:spPr>
        <a:xfrm flipV="1">
          <a:off x="14375764" y="56807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04206BB0-5AE6-41BD-9C6C-07C65580E90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3899E034-E4FB-4CCC-8DF6-677132CAD3BB}"/>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E5D0312C-EEDE-4606-8824-F676D4D78456}"/>
            </a:ext>
          </a:extLst>
        </xdr:cNvPr>
        <xdr:cNvSpPr txBox="1"/>
      </xdr:nvSpPr>
      <xdr:spPr>
        <a:xfrm>
          <a:off x="144145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a:extLst>
            <a:ext uri="{FF2B5EF4-FFF2-40B4-BE49-F238E27FC236}">
              <a16:creationId xmlns:a16="http://schemas.microsoft.com/office/drawing/2014/main" id="{505B1D0D-F6BA-4E26-8587-B20936CF991F}"/>
            </a:ext>
          </a:extLst>
        </xdr:cNvPr>
        <xdr:cNvCxnSpPr/>
      </xdr:nvCxnSpPr>
      <xdr:spPr>
        <a:xfrm>
          <a:off x="14287500" y="5680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7F74742-8986-49EF-9C68-03270ECD1A8A}"/>
            </a:ext>
          </a:extLst>
        </xdr:cNvPr>
        <xdr:cNvSpPr txBox="1"/>
      </xdr:nvSpPr>
      <xdr:spPr>
        <a:xfrm>
          <a:off x="14414500" y="634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94B69BE1-ACF3-460F-AF23-7634F7F61EE7}"/>
            </a:ext>
          </a:extLst>
        </xdr:cNvPr>
        <xdr:cNvSpPr/>
      </xdr:nvSpPr>
      <xdr:spPr>
        <a:xfrm>
          <a:off x="14325600" y="6367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a:extLst>
            <a:ext uri="{FF2B5EF4-FFF2-40B4-BE49-F238E27FC236}">
              <a16:creationId xmlns:a16="http://schemas.microsoft.com/office/drawing/2014/main" id="{622B0F47-F62F-442F-992E-77997C1E3449}"/>
            </a:ext>
          </a:extLst>
        </xdr:cNvPr>
        <xdr:cNvSpPr/>
      </xdr:nvSpPr>
      <xdr:spPr>
        <a:xfrm>
          <a:off x="135788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a:extLst>
            <a:ext uri="{FF2B5EF4-FFF2-40B4-BE49-F238E27FC236}">
              <a16:creationId xmlns:a16="http://schemas.microsoft.com/office/drawing/2014/main" id="{57FEDC94-4B89-4842-BA86-20E4190E5D24}"/>
            </a:ext>
          </a:extLst>
        </xdr:cNvPr>
        <xdr:cNvSpPr/>
      </xdr:nvSpPr>
      <xdr:spPr>
        <a:xfrm>
          <a:off x="1280414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8" name="フローチャート: 判断 527">
          <a:extLst>
            <a:ext uri="{FF2B5EF4-FFF2-40B4-BE49-F238E27FC236}">
              <a16:creationId xmlns:a16="http://schemas.microsoft.com/office/drawing/2014/main" id="{5FAC01BF-CE90-43A5-B1C4-B9D2250931AE}"/>
            </a:ext>
          </a:extLst>
        </xdr:cNvPr>
        <xdr:cNvSpPr/>
      </xdr:nvSpPr>
      <xdr:spPr>
        <a:xfrm>
          <a:off x="12029440" y="6365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9" name="フローチャート: 判断 528">
          <a:extLst>
            <a:ext uri="{FF2B5EF4-FFF2-40B4-BE49-F238E27FC236}">
              <a16:creationId xmlns:a16="http://schemas.microsoft.com/office/drawing/2014/main" id="{C5B30CC3-2A6E-4850-BC3C-DBAC016665D5}"/>
            </a:ext>
          </a:extLst>
        </xdr:cNvPr>
        <xdr:cNvSpPr/>
      </xdr:nvSpPr>
      <xdr:spPr>
        <a:xfrm>
          <a:off x="1123188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125A69-AD21-4C5B-B1FE-9B96222C4C3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94ADAAE-6D42-42FC-82BD-EE908069E9B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FD9952F-A005-4940-B3BB-C709249C7B5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97229BD-CD52-4FD8-9364-C517F251976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4CC8A49-7118-4869-99BC-21FDA347EB5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535" name="楕円 534">
          <a:extLst>
            <a:ext uri="{FF2B5EF4-FFF2-40B4-BE49-F238E27FC236}">
              <a16:creationId xmlns:a16="http://schemas.microsoft.com/office/drawing/2014/main" id="{68035CED-5F1D-4FB2-82A6-855C2A97737E}"/>
            </a:ext>
          </a:extLst>
        </xdr:cNvPr>
        <xdr:cNvSpPr/>
      </xdr:nvSpPr>
      <xdr:spPr>
        <a:xfrm>
          <a:off x="14325600" y="62718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92092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F849644-5A4C-4550-95DF-DC84F5671633}"/>
            </a:ext>
          </a:extLst>
        </xdr:cNvPr>
        <xdr:cNvSpPr txBox="1"/>
      </xdr:nvSpPr>
      <xdr:spPr>
        <a:xfrm>
          <a:off x="14414500"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xdr:rowOff>
    </xdr:from>
    <xdr:to>
      <xdr:col>81</xdr:col>
      <xdr:colOff>101600</xdr:colOff>
      <xdr:row>37</xdr:row>
      <xdr:rowOff>117475</xdr:rowOff>
    </xdr:to>
    <xdr:sp macro="" textlink="">
      <xdr:nvSpPr>
        <xdr:cNvPr id="537" name="楕円 536">
          <a:extLst>
            <a:ext uri="{FF2B5EF4-FFF2-40B4-BE49-F238E27FC236}">
              <a16:creationId xmlns:a16="http://schemas.microsoft.com/office/drawing/2014/main" id="{D9A20FDD-60F5-44FE-99E6-F80EF746CB53}"/>
            </a:ext>
          </a:extLst>
        </xdr:cNvPr>
        <xdr:cNvSpPr/>
      </xdr:nvSpPr>
      <xdr:spPr>
        <a:xfrm>
          <a:off x="1357884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66675</xdr:rowOff>
    </xdr:from>
    <xdr:to>
      <xdr:col>85</xdr:col>
      <xdr:colOff>127000</xdr:colOff>
      <xdr:row>37</xdr:row>
      <xdr:rowOff>120015</xdr:rowOff>
    </xdr:to>
    <xdr:cxnSp macro="">
      <xdr:nvCxnSpPr>
        <xdr:cNvPr id="538" name="直線コネクタ 537">
          <a:extLst>
            <a:ext uri="{FF2B5EF4-FFF2-40B4-BE49-F238E27FC236}">
              <a16:creationId xmlns:a16="http://schemas.microsoft.com/office/drawing/2014/main" id="{7C60EB28-2303-43E6-A226-D78E8861E166}"/>
            </a:ext>
          </a:extLst>
        </xdr:cNvPr>
        <xdr:cNvCxnSpPr/>
      </xdr:nvCxnSpPr>
      <xdr:spPr>
        <a:xfrm>
          <a:off x="13629640" y="626935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132080</xdr:rowOff>
    </xdr:from>
    <xdr:to>
      <xdr:col>76</xdr:col>
      <xdr:colOff>165100</xdr:colOff>
      <xdr:row>37</xdr:row>
      <xdr:rowOff>62230</xdr:rowOff>
    </xdr:to>
    <xdr:sp macro="" textlink="">
      <xdr:nvSpPr>
        <xdr:cNvPr id="539" name="楕円 538">
          <a:extLst>
            <a:ext uri="{FF2B5EF4-FFF2-40B4-BE49-F238E27FC236}">
              <a16:creationId xmlns:a16="http://schemas.microsoft.com/office/drawing/2014/main" id="{1CEE9A57-6E6B-4419-8161-BB17071D81A9}"/>
            </a:ext>
          </a:extLst>
        </xdr:cNvPr>
        <xdr:cNvSpPr/>
      </xdr:nvSpPr>
      <xdr:spPr>
        <a:xfrm>
          <a:off x="12804140" y="616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37</xdr:row>
      <xdr:rowOff>66675</xdr:rowOff>
    </xdr:to>
    <xdr:cxnSp macro="">
      <xdr:nvCxnSpPr>
        <xdr:cNvPr id="540" name="直線コネクタ 539">
          <a:extLst>
            <a:ext uri="{FF2B5EF4-FFF2-40B4-BE49-F238E27FC236}">
              <a16:creationId xmlns:a16="http://schemas.microsoft.com/office/drawing/2014/main" id="{3E1D8898-FF52-4245-8609-E7191F3C5456}"/>
            </a:ext>
          </a:extLst>
        </xdr:cNvPr>
        <xdr:cNvCxnSpPr/>
      </xdr:nvCxnSpPr>
      <xdr:spPr>
        <a:xfrm>
          <a:off x="12854940" y="6214110"/>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541" name="楕円 540">
          <a:extLst>
            <a:ext uri="{FF2B5EF4-FFF2-40B4-BE49-F238E27FC236}">
              <a16:creationId xmlns:a16="http://schemas.microsoft.com/office/drawing/2014/main" id="{4C396809-43AC-496F-99D9-3E17F97A7967}"/>
            </a:ext>
          </a:extLst>
        </xdr:cNvPr>
        <xdr:cNvSpPr/>
      </xdr:nvSpPr>
      <xdr:spPr>
        <a:xfrm>
          <a:off x="12029440" y="6096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37</xdr:row>
      <xdr:rowOff>11430</xdr:rowOff>
    </xdr:to>
    <xdr:cxnSp macro="">
      <xdr:nvCxnSpPr>
        <xdr:cNvPr id="542" name="直線コネクタ 541">
          <a:extLst>
            <a:ext uri="{FF2B5EF4-FFF2-40B4-BE49-F238E27FC236}">
              <a16:creationId xmlns:a16="http://schemas.microsoft.com/office/drawing/2014/main" id="{79F3AB02-90F5-4CB5-B47D-26B9A635F814}"/>
            </a:ext>
          </a:extLst>
        </xdr:cNvPr>
        <xdr:cNvCxnSpPr/>
      </xdr:nvCxnSpPr>
      <xdr:spPr>
        <a:xfrm>
          <a:off x="12072620" y="614743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43" name="楕円 542">
          <a:extLst>
            <a:ext uri="{FF2B5EF4-FFF2-40B4-BE49-F238E27FC236}">
              <a16:creationId xmlns:a16="http://schemas.microsoft.com/office/drawing/2014/main" id="{71F4F38D-66B3-4535-802D-4D4E4D7A948E}"/>
            </a:ext>
          </a:extLst>
        </xdr:cNvPr>
        <xdr:cNvSpPr/>
      </xdr:nvSpPr>
      <xdr:spPr>
        <a:xfrm>
          <a:off x="1123188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36</xdr:row>
      <xdr:rowOff>112395</xdr:rowOff>
    </xdr:to>
    <xdr:cxnSp macro="">
      <xdr:nvCxnSpPr>
        <xdr:cNvPr id="544" name="直線コネクタ 543">
          <a:extLst>
            <a:ext uri="{FF2B5EF4-FFF2-40B4-BE49-F238E27FC236}">
              <a16:creationId xmlns:a16="http://schemas.microsoft.com/office/drawing/2014/main" id="{74E703FF-E864-4E78-978D-E6A4F6984D37}"/>
            </a:ext>
          </a:extLst>
        </xdr:cNvPr>
        <xdr:cNvCxnSpPr/>
      </xdr:nvCxnSpPr>
      <xdr:spPr>
        <a:xfrm>
          <a:off x="11282680" y="608647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92FAAEA-9C9B-4462-8358-4897F42AC95C}"/>
            </a:ext>
          </a:extLst>
        </xdr:cNvPr>
        <xdr:cNvSpPr txBox="1"/>
      </xdr:nvSpPr>
      <xdr:spPr>
        <a:xfrm>
          <a:off x="13437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DD23568-3C0E-4716-95BB-25376AD5E24B}"/>
            </a:ext>
          </a:extLst>
        </xdr:cNvPr>
        <xdr:cNvSpPr txBox="1"/>
      </xdr:nvSpPr>
      <xdr:spPr>
        <a:xfrm>
          <a:off x="126752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8BF83068-E9C9-4957-B4C4-451C4628CB62}"/>
            </a:ext>
          </a:extLst>
        </xdr:cNvPr>
        <xdr:cNvSpPr txBox="1"/>
      </xdr:nvSpPr>
      <xdr:spPr>
        <a:xfrm>
          <a:off x="119005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DB23884-A3C9-483E-861B-AE4E94F098FC}"/>
            </a:ext>
          </a:extLst>
        </xdr:cNvPr>
        <xdr:cNvSpPr txBox="1"/>
      </xdr:nvSpPr>
      <xdr:spPr>
        <a:xfrm>
          <a:off x="111029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134002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3C4E8DF0-8DB0-4626-BA7D-E15EE4936CE9}"/>
            </a:ext>
          </a:extLst>
        </xdr:cNvPr>
        <xdr:cNvSpPr txBox="1"/>
      </xdr:nvSpPr>
      <xdr:spPr>
        <a:xfrm>
          <a:off x="134372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78757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61814A7E-DA5F-4E17-AD1C-4A43BE0C8779}"/>
            </a:ext>
          </a:extLst>
        </xdr:cNvPr>
        <xdr:cNvSpPr txBox="1"/>
      </xdr:nvSpPr>
      <xdr:spPr>
        <a:xfrm>
          <a:off x="126752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CE126A50-6537-4E08-8513-CCBF669BD0E4}"/>
            </a:ext>
          </a:extLst>
        </xdr:cNvPr>
        <xdr:cNvSpPr txBox="1"/>
      </xdr:nvSpPr>
      <xdr:spPr>
        <a:xfrm>
          <a:off x="119005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992FF33D-00A3-4F57-8A13-3EB88658CD6A}"/>
            </a:ext>
          </a:extLst>
        </xdr:cNvPr>
        <xdr:cNvSpPr txBox="1"/>
      </xdr:nvSpPr>
      <xdr:spPr>
        <a:xfrm>
          <a:off x="1110298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D4A076E-6DB6-4667-B7CB-F75E7679EB6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D889D98-BB95-4584-BE33-409234A7F3C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DC108FA-4B42-4F9D-B8C1-E4FDA100482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66FEBAB-A146-436F-891B-2692DB7EED6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2BD068F3-E355-4A4A-B18B-DD3BC5D9451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E837678-FB3A-4BD8-A520-E0542F22A7A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33ABD1E-B9E5-4928-A2C3-2D300E9AA94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383DF72A-07EF-4051-AF6A-1BBAD765506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63EDC9EC-6C18-4AA0-967A-3F0754E0E1D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58A02709-31D1-4BFB-8DAC-4283D6D9422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ED696C5F-1C58-4967-AE8F-4BD4887DD4C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FB22F53F-5E32-4BD4-85D6-FB8D51DBBA2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26F633F0-F921-4E5A-A4FD-0A428D5313C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FBA018F8-2B82-4E94-B8BE-FA9965C88751}"/>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FD01254C-88E1-4368-A03F-EC1D2019A5D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95A62268-8C8B-4DCC-9D86-03453FE0068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B845AB98-2036-4373-8291-9B14DA48FC2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8D914D45-C7A0-4C8B-B255-E0AA5A79CB9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D1ED4A52-B697-46D2-A52C-A9D84F7C8BC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36F718BD-769C-4AEF-BF21-C73FA9DF2144}"/>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788047F3-D58A-42FF-8D9D-E79B1BA6831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25F8C519-656F-4903-BF01-7A159EE08F5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85544AF2-E0FB-4288-95CC-6A019619843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a:extLst>
            <a:ext uri="{FF2B5EF4-FFF2-40B4-BE49-F238E27FC236}">
              <a16:creationId xmlns:a16="http://schemas.microsoft.com/office/drawing/2014/main" id="{518605BB-9737-4E0C-90E4-214D091D7390}"/>
            </a:ext>
          </a:extLst>
        </xdr:cNvPr>
        <xdr:cNvCxnSpPr/>
      </xdr:nvCxnSpPr>
      <xdr:spPr>
        <a:xfrm flipV="1">
          <a:off x="19509104" y="5845039"/>
          <a:ext cx="0" cy="12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D95C8562-A8FE-42BC-A9B4-7B45C1D59E69}"/>
            </a:ext>
          </a:extLst>
        </xdr:cNvPr>
        <xdr:cNvSpPr txBox="1"/>
      </xdr:nvSpPr>
      <xdr:spPr>
        <a:xfrm>
          <a:off x="19547840" y="707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a:extLst>
            <a:ext uri="{FF2B5EF4-FFF2-40B4-BE49-F238E27FC236}">
              <a16:creationId xmlns:a16="http://schemas.microsoft.com/office/drawing/2014/main" id="{770FEB89-3F94-44F4-BA67-66F38CB58DE3}"/>
            </a:ext>
          </a:extLst>
        </xdr:cNvPr>
        <xdr:cNvCxnSpPr/>
      </xdr:nvCxnSpPr>
      <xdr:spPr>
        <a:xfrm>
          <a:off x="19443700" y="7075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288F0C13-6C06-4534-8287-73748B94E5B3}"/>
            </a:ext>
          </a:extLst>
        </xdr:cNvPr>
        <xdr:cNvSpPr txBox="1"/>
      </xdr:nvSpPr>
      <xdr:spPr>
        <a:xfrm>
          <a:off x="19547840" y="562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a:extLst>
            <a:ext uri="{FF2B5EF4-FFF2-40B4-BE49-F238E27FC236}">
              <a16:creationId xmlns:a16="http://schemas.microsoft.com/office/drawing/2014/main" id="{141301CB-7113-464E-9BDF-A94D7B3B406F}"/>
            </a:ext>
          </a:extLst>
        </xdr:cNvPr>
        <xdr:cNvCxnSpPr/>
      </xdr:nvCxnSpPr>
      <xdr:spPr>
        <a:xfrm>
          <a:off x="19443700" y="5845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81D6396-2DC9-478F-9E0F-A5BE3F340701}"/>
            </a:ext>
          </a:extLst>
        </xdr:cNvPr>
        <xdr:cNvSpPr txBox="1"/>
      </xdr:nvSpPr>
      <xdr:spPr>
        <a:xfrm>
          <a:off x="19547840" y="6773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a:extLst>
            <a:ext uri="{FF2B5EF4-FFF2-40B4-BE49-F238E27FC236}">
              <a16:creationId xmlns:a16="http://schemas.microsoft.com/office/drawing/2014/main" id="{9D83FCDD-3FDC-4C18-96CC-1F378442D1A2}"/>
            </a:ext>
          </a:extLst>
        </xdr:cNvPr>
        <xdr:cNvSpPr/>
      </xdr:nvSpPr>
      <xdr:spPr>
        <a:xfrm>
          <a:off x="19458940" y="679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a:extLst>
            <a:ext uri="{FF2B5EF4-FFF2-40B4-BE49-F238E27FC236}">
              <a16:creationId xmlns:a16="http://schemas.microsoft.com/office/drawing/2014/main" id="{289DA390-B175-4789-8495-E0A2BE0E88F8}"/>
            </a:ext>
          </a:extLst>
        </xdr:cNvPr>
        <xdr:cNvSpPr/>
      </xdr:nvSpPr>
      <xdr:spPr>
        <a:xfrm>
          <a:off x="18735040" y="68105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4" name="フローチャート: 判断 583">
          <a:extLst>
            <a:ext uri="{FF2B5EF4-FFF2-40B4-BE49-F238E27FC236}">
              <a16:creationId xmlns:a16="http://schemas.microsoft.com/office/drawing/2014/main" id="{A43DF2AD-3C9C-4CE2-A9AB-D9676C59F7D6}"/>
            </a:ext>
          </a:extLst>
        </xdr:cNvPr>
        <xdr:cNvSpPr/>
      </xdr:nvSpPr>
      <xdr:spPr>
        <a:xfrm>
          <a:off x="179374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5" name="フローチャート: 判断 584">
          <a:extLst>
            <a:ext uri="{FF2B5EF4-FFF2-40B4-BE49-F238E27FC236}">
              <a16:creationId xmlns:a16="http://schemas.microsoft.com/office/drawing/2014/main" id="{E6A86358-26A5-4ED7-95B2-8CBB460BF21B}"/>
            </a:ext>
          </a:extLst>
        </xdr:cNvPr>
        <xdr:cNvSpPr/>
      </xdr:nvSpPr>
      <xdr:spPr>
        <a:xfrm>
          <a:off x="17162780" y="6846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6" name="フローチャート: 判断 585">
          <a:extLst>
            <a:ext uri="{FF2B5EF4-FFF2-40B4-BE49-F238E27FC236}">
              <a16:creationId xmlns:a16="http://schemas.microsoft.com/office/drawing/2014/main" id="{A238BD9E-4C70-400A-BE71-E4D165E1DD36}"/>
            </a:ext>
          </a:extLst>
        </xdr:cNvPr>
        <xdr:cNvSpPr/>
      </xdr:nvSpPr>
      <xdr:spPr>
        <a:xfrm>
          <a:off x="16388080" y="68513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94ECF8C-433C-4A86-96BF-4EDB199D1BB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B6ABB0F-A8C2-4421-A43F-72D46277C9E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183C529-A8C8-46DE-8F21-329DA477A01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6FC4C91-E714-4CFB-B140-C3EDBF7CA70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4AB1FDF-5502-4A9F-B23F-0722AEC8C5A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65370</xdr:rowOff>
    </xdr:from>
    <xdr:to>
      <xdr:col>116</xdr:col>
      <xdr:colOff>114300</xdr:colOff>
      <xdr:row>39</xdr:row>
      <xdr:rowOff>166970</xdr:rowOff>
    </xdr:to>
    <xdr:sp macro="" textlink="">
      <xdr:nvSpPr>
        <xdr:cNvPr id="592" name="楕円 591">
          <a:extLst>
            <a:ext uri="{FF2B5EF4-FFF2-40B4-BE49-F238E27FC236}">
              <a16:creationId xmlns:a16="http://schemas.microsoft.com/office/drawing/2014/main" id="{426E3DA0-22B7-4A6B-9131-96CEE5EE73DF}"/>
            </a:ext>
          </a:extLst>
        </xdr:cNvPr>
        <xdr:cNvSpPr/>
      </xdr:nvSpPr>
      <xdr:spPr>
        <a:xfrm>
          <a:off x="19458940" y="66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88247</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EDCAD32B-267E-480D-87AE-7B1EE31CCCC0}"/>
            </a:ext>
          </a:extLst>
        </xdr:cNvPr>
        <xdr:cNvSpPr txBox="1"/>
      </xdr:nvSpPr>
      <xdr:spPr>
        <a:xfrm>
          <a:off x="19547840" y="64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88557</xdr:rowOff>
    </xdr:from>
    <xdr:to>
      <xdr:col>112</xdr:col>
      <xdr:colOff>38100</xdr:colOff>
      <xdr:row>40</xdr:row>
      <xdr:rowOff>18707</xdr:rowOff>
    </xdr:to>
    <xdr:sp macro="" textlink="">
      <xdr:nvSpPr>
        <xdr:cNvPr id="594" name="楕円 593">
          <a:extLst>
            <a:ext uri="{FF2B5EF4-FFF2-40B4-BE49-F238E27FC236}">
              <a16:creationId xmlns:a16="http://schemas.microsoft.com/office/drawing/2014/main" id="{7CB767A0-5E1C-4195-8866-AD3A62957F6B}"/>
            </a:ext>
          </a:extLst>
        </xdr:cNvPr>
        <xdr:cNvSpPr/>
      </xdr:nvSpPr>
      <xdr:spPr>
        <a:xfrm>
          <a:off x="18735040" y="6626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116170</xdr:rowOff>
    </xdr:from>
    <xdr:to>
      <xdr:col>116</xdr:col>
      <xdr:colOff>63500</xdr:colOff>
      <xdr:row>39</xdr:row>
      <xdr:rowOff>139357</xdr:rowOff>
    </xdr:to>
    <xdr:cxnSp macro="">
      <xdr:nvCxnSpPr>
        <xdr:cNvPr id="595" name="直線コネクタ 594">
          <a:extLst>
            <a:ext uri="{FF2B5EF4-FFF2-40B4-BE49-F238E27FC236}">
              <a16:creationId xmlns:a16="http://schemas.microsoft.com/office/drawing/2014/main" id="{B1A8E388-A3BB-472D-B264-C729E732EB32}"/>
            </a:ext>
          </a:extLst>
        </xdr:cNvPr>
        <xdr:cNvCxnSpPr/>
      </xdr:nvCxnSpPr>
      <xdr:spPr>
        <a:xfrm flipV="1">
          <a:off x="18778220" y="6654130"/>
          <a:ext cx="73152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107990</xdr:rowOff>
    </xdr:from>
    <xdr:to>
      <xdr:col>107</xdr:col>
      <xdr:colOff>101600</xdr:colOff>
      <xdr:row>40</xdr:row>
      <xdr:rowOff>38140</xdr:rowOff>
    </xdr:to>
    <xdr:sp macro="" textlink="">
      <xdr:nvSpPr>
        <xdr:cNvPr id="596" name="楕円 595">
          <a:extLst>
            <a:ext uri="{FF2B5EF4-FFF2-40B4-BE49-F238E27FC236}">
              <a16:creationId xmlns:a16="http://schemas.microsoft.com/office/drawing/2014/main" id="{2EE9DDF0-0401-4F91-99BD-9F9DFC4356C1}"/>
            </a:ext>
          </a:extLst>
        </xdr:cNvPr>
        <xdr:cNvSpPr/>
      </xdr:nvSpPr>
      <xdr:spPr>
        <a:xfrm>
          <a:off x="17937480" y="6645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139357</xdr:rowOff>
    </xdr:from>
    <xdr:to>
      <xdr:col>111</xdr:col>
      <xdr:colOff>177800</xdr:colOff>
      <xdr:row>39</xdr:row>
      <xdr:rowOff>158790</xdr:rowOff>
    </xdr:to>
    <xdr:cxnSp macro="">
      <xdr:nvCxnSpPr>
        <xdr:cNvPr id="597" name="直線コネクタ 596">
          <a:extLst>
            <a:ext uri="{FF2B5EF4-FFF2-40B4-BE49-F238E27FC236}">
              <a16:creationId xmlns:a16="http://schemas.microsoft.com/office/drawing/2014/main" id="{571F0110-2554-4D32-8F2C-A7510E3E2AB0}"/>
            </a:ext>
          </a:extLst>
        </xdr:cNvPr>
        <xdr:cNvCxnSpPr/>
      </xdr:nvCxnSpPr>
      <xdr:spPr>
        <a:xfrm flipV="1">
          <a:off x="17988280" y="6677317"/>
          <a:ext cx="789940" cy="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122953</xdr:rowOff>
    </xdr:from>
    <xdr:to>
      <xdr:col>102</xdr:col>
      <xdr:colOff>165100</xdr:colOff>
      <xdr:row>40</xdr:row>
      <xdr:rowOff>53103</xdr:rowOff>
    </xdr:to>
    <xdr:sp macro="" textlink="">
      <xdr:nvSpPr>
        <xdr:cNvPr id="598" name="楕円 597">
          <a:extLst>
            <a:ext uri="{FF2B5EF4-FFF2-40B4-BE49-F238E27FC236}">
              <a16:creationId xmlns:a16="http://schemas.microsoft.com/office/drawing/2014/main" id="{4C0A753A-74C5-425E-A1B8-2527A213E1B9}"/>
            </a:ext>
          </a:extLst>
        </xdr:cNvPr>
        <xdr:cNvSpPr/>
      </xdr:nvSpPr>
      <xdr:spPr>
        <a:xfrm>
          <a:off x="17162780" y="6660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158790</xdr:rowOff>
    </xdr:from>
    <xdr:to>
      <xdr:col>107</xdr:col>
      <xdr:colOff>50800</xdr:colOff>
      <xdr:row>40</xdr:row>
      <xdr:rowOff>2303</xdr:rowOff>
    </xdr:to>
    <xdr:cxnSp macro="">
      <xdr:nvCxnSpPr>
        <xdr:cNvPr id="599" name="直線コネクタ 598">
          <a:extLst>
            <a:ext uri="{FF2B5EF4-FFF2-40B4-BE49-F238E27FC236}">
              <a16:creationId xmlns:a16="http://schemas.microsoft.com/office/drawing/2014/main" id="{1A8D29D4-1956-473D-88BA-94F8B1C53431}"/>
            </a:ext>
          </a:extLst>
        </xdr:cNvPr>
        <xdr:cNvCxnSpPr/>
      </xdr:nvCxnSpPr>
      <xdr:spPr>
        <a:xfrm flipV="1">
          <a:off x="17213580" y="6696750"/>
          <a:ext cx="7747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140184</xdr:rowOff>
    </xdr:from>
    <xdr:to>
      <xdr:col>98</xdr:col>
      <xdr:colOff>38100</xdr:colOff>
      <xdr:row>40</xdr:row>
      <xdr:rowOff>70334</xdr:rowOff>
    </xdr:to>
    <xdr:sp macro="" textlink="">
      <xdr:nvSpPr>
        <xdr:cNvPr id="600" name="楕円 599">
          <a:extLst>
            <a:ext uri="{FF2B5EF4-FFF2-40B4-BE49-F238E27FC236}">
              <a16:creationId xmlns:a16="http://schemas.microsoft.com/office/drawing/2014/main" id="{A3C90512-2A79-4298-A212-BA18060E95DC}"/>
            </a:ext>
          </a:extLst>
        </xdr:cNvPr>
        <xdr:cNvSpPr/>
      </xdr:nvSpPr>
      <xdr:spPr>
        <a:xfrm>
          <a:off x="16388080" y="6678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2303</xdr:rowOff>
    </xdr:from>
    <xdr:to>
      <xdr:col>102</xdr:col>
      <xdr:colOff>114300</xdr:colOff>
      <xdr:row>40</xdr:row>
      <xdr:rowOff>19534</xdr:rowOff>
    </xdr:to>
    <xdr:cxnSp macro="">
      <xdr:nvCxnSpPr>
        <xdr:cNvPr id="601" name="直線コネクタ 600">
          <a:extLst>
            <a:ext uri="{FF2B5EF4-FFF2-40B4-BE49-F238E27FC236}">
              <a16:creationId xmlns:a16="http://schemas.microsoft.com/office/drawing/2014/main" id="{D246996E-017A-4A98-8759-19C0DC029DF7}"/>
            </a:ext>
          </a:extLst>
        </xdr:cNvPr>
        <xdr:cNvCxnSpPr/>
      </xdr:nvCxnSpPr>
      <xdr:spPr>
        <a:xfrm flipV="1">
          <a:off x="16431260" y="6707903"/>
          <a:ext cx="78232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26178</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1FE2B053-BFF6-4582-9923-9604F5095C28}"/>
            </a:ext>
          </a:extLst>
        </xdr:cNvPr>
        <xdr:cNvSpPr txBox="1"/>
      </xdr:nvSpPr>
      <xdr:spPr>
        <a:xfrm>
          <a:off x="18496495" y="6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27257</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C573036A-034D-42CF-949B-6441ADE7B29C}"/>
            </a:ext>
          </a:extLst>
        </xdr:cNvPr>
        <xdr:cNvSpPr txBox="1"/>
      </xdr:nvSpPr>
      <xdr:spPr>
        <a:xfrm>
          <a:off x="17734495" y="690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61972</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A588B104-9F74-40A7-AD93-52DC9874AA13}"/>
            </a:ext>
          </a:extLst>
        </xdr:cNvPr>
        <xdr:cNvSpPr txBox="1"/>
      </xdr:nvSpPr>
      <xdr:spPr>
        <a:xfrm>
          <a:off x="16969251" y="69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67065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203261BA-9B11-4AF2-9ECD-55A563E9E775}"/>
            </a:ext>
          </a:extLst>
        </xdr:cNvPr>
        <xdr:cNvSpPr txBox="1"/>
      </xdr:nvSpPr>
      <xdr:spPr>
        <a:xfrm>
          <a:off x="16194551" y="69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35234</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322012CE-A767-4759-ADD3-6FFD98734671}"/>
            </a:ext>
          </a:extLst>
        </xdr:cNvPr>
        <xdr:cNvSpPr txBox="1"/>
      </xdr:nvSpPr>
      <xdr:spPr>
        <a:xfrm>
          <a:off x="18496495" y="640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54667</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6A54D210-54A7-44B8-BED8-81FDBD2D05E3}"/>
            </a:ext>
          </a:extLst>
        </xdr:cNvPr>
        <xdr:cNvSpPr txBox="1"/>
      </xdr:nvSpPr>
      <xdr:spPr>
        <a:xfrm>
          <a:off x="17734495" y="642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69630</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E17FCA99-00FB-459F-83BD-64A9D1A07620}"/>
            </a:ext>
          </a:extLst>
        </xdr:cNvPr>
        <xdr:cNvSpPr txBox="1"/>
      </xdr:nvSpPr>
      <xdr:spPr>
        <a:xfrm>
          <a:off x="16936935" y="643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86861</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693E2CE2-1326-404C-AA0A-B2C8FFA46A9E}"/>
            </a:ext>
          </a:extLst>
        </xdr:cNvPr>
        <xdr:cNvSpPr txBox="1"/>
      </xdr:nvSpPr>
      <xdr:spPr>
        <a:xfrm>
          <a:off x="16162235" y="64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ED077E1-A865-4A13-9DAE-2A655F1033C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CF392CB4-2D02-40F6-9606-1AEE778D686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58684BF-CE6F-4C90-B7AB-B72DF8B7CF0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AE82D70-1CC2-41E2-BD4C-CC6A0973CF2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9445C8C9-4F8D-44FE-B6B8-AE139A3BAF2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FB8A655-4A11-45E9-8FFF-180CCBD436D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4C54605-F27F-490E-91D4-B3E76BE656A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D42CF72C-D5DF-4E3C-AC50-498FDFA6EB9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36BAE258-F6BD-40F7-AC5B-63D5B9DF72F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C9766E45-50A5-4A5C-98BD-E2027B7D098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C4B5712A-8B77-426D-BB49-D4AFC692D95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AA853758-E08D-441F-8207-E076982A3AC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B275F351-345E-4AC8-BEC0-99B2A5321A3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A5FC3BE6-B129-4842-AB7D-144DA9A2C13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E05D4B0-7C77-4446-9A1F-EC816B24F82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C0FF4175-A314-44E7-B2DA-AE2D5B55964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1B57D13F-EFE9-4BF9-9705-209BF285E05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24266B71-67BE-4DC3-AAB5-7C934C9B31F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E3A87AB2-1D8C-4A43-9803-16069617E89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354847D2-CC4C-46DA-A863-C48DBF1D56A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4D1AD58E-7EDD-4B11-83D6-C8D9898EF1F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7FAC9513-2AF7-4F5A-81A6-8B3E27E5652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814F7FE6-BD52-4595-A66F-F011FDD168A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631C5C66-AEAB-4A13-A406-59660FAD760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4E20E3EF-339B-4EDC-A080-5A72E7BC2E5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a:extLst>
            <a:ext uri="{FF2B5EF4-FFF2-40B4-BE49-F238E27FC236}">
              <a16:creationId xmlns:a16="http://schemas.microsoft.com/office/drawing/2014/main" id="{CF9ECDD4-06DB-4653-8F2B-8937408FE0E2}"/>
            </a:ext>
          </a:extLst>
        </xdr:cNvPr>
        <xdr:cNvCxnSpPr/>
      </xdr:nvCxnSpPr>
      <xdr:spPr>
        <a:xfrm flipV="1">
          <a:off x="14375764" y="935899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73AFC9B6-D06E-463E-93ED-51589BB5D24D}"/>
            </a:ext>
          </a:extLst>
        </xdr:cNvPr>
        <xdr:cNvSpPr txBox="1"/>
      </xdr:nvSpPr>
      <xdr:spPr>
        <a:xfrm>
          <a:off x="14414500" y="1082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a:extLst>
            <a:ext uri="{FF2B5EF4-FFF2-40B4-BE49-F238E27FC236}">
              <a16:creationId xmlns:a16="http://schemas.microsoft.com/office/drawing/2014/main" id="{B9162983-9D66-4601-B18C-B9573C7F5252}"/>
            </a:ext>
          </a:extLst>
        </xdr:cNvPr>
        <xdr:cNvCxnSpPr/>
      </xdr:nvCxnSpPr>
      <xdr:spPr>
        <a:xfrm>
          <a:off x="14287500" y="10825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9B2E8B2-4341-451B-BD42-ABF9F70A6BD6}"/>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a:extLst>
            <a:ext uri="{FF2B5EF4-FFF2-40B4-BE49-F238E27FC236}">
              <a16:creationId xmlns:a16="http://schemas.microsoft.com/office/drawing/2014/main" id="{76AAA718-C95A-48FC-A5E2-24CD6DCB247C}"/>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CDF02422-2960-4ABC-BE37-9B822DB82FAF}"/>
            </a:ext>
          </a:extLst>
        </xdr:cNvPr>
        <xdr:cNvSpPr txBox="1"/>
      </xdr:nvSpPr>
      <xdr:spPr>
        <a:xfrm>
          <a:off x="14414500" y="9895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a:extLst>
            <a:ext uri="{FF2B5EF4-FFF2-40B4-BE49-F238E27FC236}">
              <a16:creationId xmlns:a16="http://schemas.microsoft.com/office/drawing/2014/main" id="{3F19163A-48A8-4852-808D-157B7FC531AF}"/>
            </a:ext>
          </a:extLst>
        </xdr:cNvPr>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a:extLst>
            <a:ext uri="{FF2B5EF4-FFF2-40B4-BE49-F238E27FC236}">
              <a16:creationId xmlns:a16="http://schemas.microsoft.com/office/drawing/2014/main" id="{7A987E13-E30D-4006-8A1B-A9BA42864A0B}"/>
            </a:ext>
          </a:extLst>
        </xdr:cNvPr>
        <xdr:cNvSpPr/>
      </xdr:nvSpPr>
      <xdr:spPr>
        <a:xfrm>
          <a:off x="135788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3" name="フローチャート: 判断 642">
          <a:extLst>
            <a:ext uri="{FF2B5EF4-FFF2-40B4-BE49-F238E27FC236}">
              <a16:creationId xmlns:a16="http://schemas.microsoft.com/office/drawing/2014/main" id="{8A7219A0-DB08-438F-980F-C42915CBDA4D}"/>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4" name="フローチャート: 判断 643">
          <a:extLst>
            <a:ext uri="{FF2B5EF4-FFF2-40B4-BE49-F238E27FC236}">
              <a16:creationId xmlns:a16="http://schemas.microsoft.com/office/drawing/2014/main" id="{2453F069-56C8-422C-AAB7-AA38E227920A}"/>
            </a:ext>
          </a:extLst>
        </xdr:cNvPr>
        <xdr:cNvSpPr/>
      </xdr:nvSpPr>
      <xdr:spPr>
        <a:xfrm>
          <a:off x="120294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B116D4BF-BF26-4F56-A7A9-DBE9C2AF46FF}"/>
            </a:ext>
          </a:extLst>
        </xdr:cNvPr>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BB6FEAE-A90D-4E1F-B02F-53E4EC8A12E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07068AC-3467-4753-A9D7-A0707E6A59A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67FECCC-28C7-4C9A-8487-A6240C13AEE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D49AA53-13CC-487B-8B19-0267C04DE88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CB735BF-2480-400D-B80D-5F8193584A0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78196</xdr:rowOff>
    </xdr:from>
    <xdr:to>
      <xdr:col>85</xdr:col>
      <xdr:colOff>177800</xdr:colOff>
      <xdr:row>61</xdr:row>
      <xdr:rowOff>8346</xdr:rowOff>
    </xdr:to>
    <xdr:sp macro="" textlink="">
      <xdr:nvSpPr>
        <xdr:cNvPr id="651" name="楕円 650">
          <a:extLst>
            <a:ext uri="{FF2B5EF4-FFF2-40B4-BE49-F238E27FC236}">
              <a16:creationId xmlns:a16="http://schemas.microsoft.com/office/drawing/2014/main" id="{303B80B8-B8E6-4633-BADA-C0C7ED3A965B}"/>
            </a:ext>
          </a:extLst>
        </xdr:cNvPr>
        <xdr:cNvSpPr/>
      </xdr:nvSpPr>
      <xdr:spPr>
        <a:xfrm>
          <a:off x="14325600" y="101365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56623</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3465E535-62DD-4865-88B0-BEC27DE9B4C4}"/>
            </a:ext>
          </a:extLst>
        </xdr:cNvPr>
        <xdr:cNvSpPr txBox="1"/>
      </xdr:nvSpPr>
      <xdr:spPr>
        <a:xfrm>
          <a:off x="14414500"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653" name="楕円 652">
          <a:extLst>
            <a:ext uri="{FF2B5EF4-FFF2-40B4-BE49-F238E27FC236}">
              <a16:creationId xmlns:a16="http://schemas.microsoft.com/office/drawing/2014/main" id="{B2D71133-DC36-469D-B9DB-B7596368908F}"/>
            </a:ext>
          </a:extLst>
        </xdr:cNvPr>
        <xdr:cNvSpPr/>
      </xdr:nvSpPr>
      <xdr:spPr>
        <a:xfrm>
          <a:off x="1357884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99604</xdr:rowOff>
    </xdr:from>
    <xdr:to>
      <xdr:col>85</xdr:col>
      <xdr:colOff>127000</xdr:colOff>
      <xdr:row>60</xdr:row>
      <xdr:rowOff>128996</xdr:rowOff>
    </xdr:to>
    <xdr:cxnSp macro="">
      <xdr:nvCxnSpPr>
        <xdr:cNvPr id="654" name="直線コネクタ 653">
          <a:extLst>
            <a:ext uri="{FF2B5EF4-FFF2-40B4-BE49-F238E27FC236}">
              <a16:creationId xmlns:a16="http://schemas.microsoft.com/office/drawing/2014/main" id="{F4A5F384-59B6-4F5C-A4F4-156937653C69}"/>
            </a:ext>
          </a:extLst>
        </xdr:cNvPr>
        <xdr:cNvCxnSpPr/>
      </xdr:nvCxnSpPr>
      <xdr:spPr>
        <a:xfrm>
          <a:off x="13629640" y="10158004"/>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655" name="楕円 654">
          <a:extLst>
            <a:ext uri="{FF2B5EF4-FFF2-40B4-BE49-F238E27FC236}">
              <a16:creationId xmlns:a16="http://schemas.microsoft.com/office/drawing/2014/main" id="{7FB2C4A5-30C2-4CFA-85A5-0F21828AE69C}"/>
            </a:ext>
          </a:extLst>
        </xdr:cNvPr>
        <xdr:cNvSpPr/>
      </xdr:nvSpPr>
      <xdr:spPr>
        <a:xfrm>
          <a:off x="1280414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99604</xdr:rowOff>
    </xdr:to>
    <xdr:cxnSp macro="">
      <xdr:nvCxnSpPr>
        <xdr:cNvPr id="656" name="直線コネクタ 655">
          <a:extLst>
            <a:ext uri="{FF2B5EF4-FFF2-40B4-BE49-F238E27FC236}">
              <a16:creationId xmlns:a16="http://schemas.microsoft.com/office/drawing/2014/main" id="{DCC0B807-A858-4F08-8A48-9959DE0C350B}"/>
            </a:ext>
          </a:extLst>
        </xdr:cNvPr>
        <xdr:cNvCxnSpPr/>
      </xdr:nvCxnSpPr>
      <xdr:spPr>
        <a:xfrm>
          <a:off x="12854940" y="1012371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156573</xdr:rowOff>
    </xdr:from>
    <xdr:to>
      <xdr:col>72</xdr:col>
      <xdr:colOff>38100</xdr:colOff>
      <xdr:row>60</xdr:row>
      <xdr:rowOff>86723</xdr:rowOff>
    </xdr:to>
    <xdr:sp macro="" textlink="">
      <xdr:nvSpPr>
        <xdr:cNvPr id="657" name="楕円 656">
          <a:extLst>
            <a:ext uri="{FF2B5EF4-FFF2-40B4-BE49-F238E27FC236}">
              <a16:creationId xmlns:a16="http://schemas.microsoft.com/office/drawing/2014/main" id="{6FF6DFEC-A843-444B-ABEF-E498810029C0}"/>
            </a:ext>
          </a:extLst>
        </xdr:cNvPr>
        <xdr:cNvSpPr/>
      </xdr:nvSpPr>
      <xdr:spPr>
        <a:xfrm>
          <a:off x="12029440" y="10047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35923</xdr:rowOff>
    </xdr:from>
    <xdr:to>
      <xdr:col>76</xdr:col>
      <xdr:colOff>114300</xdr:colOff>
      <xdr:row>60</xdr:row>
      <xdr:rowOff>65315</xdr:rowOff>
    </xdr:to>
    <xdr:cxnSp macro="">
      <xdr:nvCxnSpPr>
        <xdr:cNvPr id="658" name="直線コネクタ 657">
          <a:extLst>
            <a:ext uri="{FF2B5EF4-FFF2-40B4-BE49-F238E27FC236}">
              <a16:creationId xmlns:a16="http://schemas.microsoft.com/office/drawing/2014/main" id="{9955AE2F-FEA4-4B9D-B649-1F80A413132C}"/>
            </a:ext>
          </a:extLst>
        </xdr:cNvPr>
        <xdr:cNvCxnSpPr/>
      </xdr:nvCxnSpPr>
      <xdr:spPr>
        <a:xfrm>
          <a:off x="12072620" y="10094323"/>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122283</xdr:rowOff>
    </xdr:from>
    <xdr:to>
      <xdr:col>67</xdr:col>
      <xdr:colOff>101600</xdr:colOff>
      <xdr:row>60</xdr:row>
      <xdr:rowOff>52433</xdr:rowOff>
    </xdr:to>
    <xdr:sp macro="" textlink="">
      <xdr:nvSpPr>
        <xdr:cNvPr id="659" name="楕円 658">
          <a:extLst>
            <a:ext uri="{FF2B5EF4-FFF2-40B4-BE49-F238E27FC236}">
              <a16:creationId xmlns:a16="http://schemas.microsoft.com/office/drawing/2014/main" id="{36FBFEAC-CC92-4F8D-BAD4-B630334B3F0A}"/>
            </a:ext>
          </a:extLst>
        </xdr:cNvPr>
        <xdr:cNvSpPr/>
      </xdr:nvSpPr>
      <xdr:spPr>
        <a:xfrm>
          <a:off x="11231880" y="10013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1633</xdr:rowOff>
    </xdr:from>
    <xdr:to>
      <xdr:col>71</xdr:col>
      <xdr:colOff>177800</xdr:colOff>
      <xdr:row>60</xdr:row>
      <xdr:rowOff>35923</xdr:rowOff>
    </xdr:to>
    <xdr:cxnSp macro="">
      <xdr:nvCxnSpPr>
        <xdr:cNvPr id="660" name="直線コネクタ 659">
          <a:extLst>
            <a:ext uri="{FF2B5EF4-FFF2-40B4-BE49-F238E27FC236}">
              <a16:creationId xmlns:a16="http://schemas.microsoft.com/office/drawing/2014/main" id="{6F623108-025D-4FB7-B8E9-885EF7440EDD}"/>
            </a:ext>
          </a:extLst>
        </xdr:cNvPr>
        <xdr:cNvCxnSpPr/>
      </xdr:nvCxnSpPr>
      <xdr:spPr>
        <a:xfrm>
          <a:off x="11282680" y="10060033"/>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A9DA659E-9C4B-4170-96F5-22115DEC2B62}"/>
            </a:ext>
          </a:extLst>
        </xdr:cNvPr>
        <xdr:cNvSpPr txBox="1"/>
      </xdr:nvSpPr>
      <xdr:spPr>
        <a:xfrm>
          <a:off x="13437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B0A77CBE-6676-48E0-BF46-E7723EB00447}"/>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FC672104-F5BD-42DD-A721-20BB5885BD8F}"/>
            </a:ext>
          </a:extLst>
        </xdr:cNvPr>
        <xdr:cNvSpPr txBox="1"/>
      </xdr:nvSpPr>
      <xdr:spPr>
        <a:xfrm>
          <a:off x="119005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1CDAA3BA-12C4-4DA5-8713-CDAF43342084}"/>
            </a:ext>
          </a:extLst>
        </xdr:cNvPr>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141531</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C2667409-12B9-4EA4-936C-FDE6756CF933}"/>
            </a:ext>
          </a:extLst>
        </xdr:cNvPr>
        <xdr:cNvSpPr txBox="1"/>
      </xdr:nvSpPr>
      <xdr:spPr>
        <a:xfrm>
          <a:off x="134372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FDCD6637-F9B1-4925-90E9-1C3B277725D5}"/>
            </a:ext>
          </a:extLst>
        </xdr:cNvPr>
        <xdr:cNvSpPr txBox="1"/>
      </xdr:nvSpPr>
      <xdr:spPr>
        <a:xfrm>
          <a:off x="126752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77850</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61D1A67A-F955-465E-AD84-1884AE111C89}"/>
            </a:ext>
          </a:extLst>
        </xdr:cNvPr>
        <xdr:cNvSpPr txBox="1"/>
      </xdr:nvSpPr>
      <xdr:spPr>
        <a:xfrm>
          <a:off x="119005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43560</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2B84147D-9D87-4CF2-A5E2-DB5D93FB333D}"/>
            </a:ext>
          </a:extLst>
        </xdr:cNvPr>
        <xdr:cNvSpPr txBox="1"/>
      </xdr:nvSpPr>
      <xdr:spPr>
        <a:xfrm>
          <a:off x="11102984" y="1010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9FBDB687-042F-4D62-AC6F-D4FB0AE9DAB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AD08BDFE-724E-439A-849A-60B7BE1A8B3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EBE5F3C6-BFED-4A2B-ACEB-90401A513C7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47787F96-8289-4879-8C3E-855AF712024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9041FA8-3125-4569-97C6-5263F0842BA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DBF7E8AC-E292-4648-93E4-AEFF33EF6E3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E9480B39-1493-4464-8235-493AF94CBA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E59078FE-AFF0-411D-9184-CAB6D42B8E8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3FA7EE7A-036D-4B6F-B02F-ECC45840C55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1C7329AF-D763-4A2E-9210-AB3E3990E58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D62BEC2E-5BF7-4F8E-8E11-B444918FD22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704561FC-8744-4D1C-AE3B-3FDA0AF0D83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AF51BDD4-16B8-452B-9936-A749FD06320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69496E2F-D6BF-48C5-9ACF-5BF52D8866C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9F929C2E-DB71-4C97-AA1A-2F4650D4E17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466F2B0F-C1C7-46F9-AFA3-B5F33849365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127DE85D-2E7D-484B-A21D-234E48A8A44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AAEB26C2-999B-4A0C-AD55-6F9F1F99233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A9F5337A-53F2-4922-95BE-C642F9319C2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98960D06-8661-410F-92FF-B514F3DB3C8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3660E27C-99EF-481E-9400-A6C3BBBBF92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a:extLst>
            <a:ext uri="{FF2B5EF4-FFF2-40B4-BE49-F238E27FC236}">
              <a16:creationId xmlns:a16="http://schemas.microsoft.com/office/drawing/2014/main" id="{3B5C7D36-5AAA-4029-A842-60E00E75C937}"/>
            </a:ext>
          </a:extLst>
        </xdr:cNvPr>
        <xdr:cNvCxnSpPr/>
      </xdr:nvCxnSpPr>
      <xdr:spPr>
        <a:xfrm flipV="1">
          <a:off x="19509104" y="9355074"/>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54B252A-9E5C-4316-8272-255015B3113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a:extLst>
            <a:ext uri="{FF2B5EF4-FFF2-40B4-BE49-F238E27FC236}">
              <a16:creationId xmlns:a16="http://schemas.microsoft.com/office/drawing/2014/main" id="{373DDDA4-7315-40C5-9677-0FCD691EFC3B}"/>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F60EB4E9-C620-4275-86BD-4A36D5A35937}"/>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a:extLst>
            <a:ext uri="{FF2B5EF4-FFF2-40B4-BE49-F238E27FC236}">
              <a16:creationId xmlns:a16="http://schemas.microsoft.com/office/drawing/2014/main" id="{9462ABD9-8D11-4622-8B78-2A34B4C2B3A5}"/>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7ED93E9-3AC7-49D0-957B-C894227BD472}"/>
            </a:ext>
          </a:extLst>
        </xdr:cNvPr>
        <xdr:cNvSpPr txBox="1"/>
      </xdr:nvSpPr>
      <xdr:spPr>
        <a:xfrm>
          <a:off x="1954784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a:extLst>
            <a:ext uri="{FF2B5EF4-FFF2-40B4-BE49-F238E27FC236}">
              <a16:creationId xmlns:a16="http://schemas.microsoft.com/office/drawing/2014/main" id="{517773B1-07A2-4EA8-B76E-3BF8ED5766A0}"/>
            </a:ext>
          </a:extLst>
        </xdr:cNvPr>
        <xdr:cNvSpPr/>
      </xdr:nvSpPr>
      <xdr:spPr>
        <a:xfrm>
          <a:off x="19458940" y="10355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a:extLst>
            <a:ext uri="{FF2B5EF4-FFF2-40B4-BE49-F238E27FC236}">
              <a16:creationId xmlns:a16="http://schemas.microsoft.com/office/drawing/2014/main" id="{DE5AD1CA-C63A-4182-BE4C-221423D5B348}"/>
            </a:ext>
          </a:extLst>
        </xdr:cNvPr>
        <xdr:cNvSpPr/>
      </xdr:nvSpPr>
      <xdr:spPr>
        <a:xfrm>
          <a:off x="1873504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8" name="フローチャート: 判断 697">
          <a:extLst>
            <a:ext uri="{FF2B5EF4-FFF2-40B4-BE49-F238E27FC236}">
              <a16:creationId xmlns:a16="http://schemas.microsoft.com/office/drawing/2014/main" id="{2BF92B8B-334D-488A-B8F6-0FA89970BACC}"/>
            </a:ext>
          </a:extLst>
        </xdr:cNvPr>
        <xdr:cNvSpPr/>
      </xdr:nvSpPr>
      <xdr:spPr>
        <a:xfrm>
          <a:off x="179374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9" name="フローチャート: 判断 698">
          <a:extLst>
            <a:ext uri="{FF2B5EF4-FFF2-40B4-BE49-F238E27FC236}">
              <a16:creationId xmlns:a16="http://schemas.microsoft.com/office/drawing/2014/main" id="{915CAAAA-5802-4E7E-8442-3E06C8F5E531}"/>
            </a:ext>
          </a:extLst>
        </xdr:cNvPr>
        <xdr:cNvSpPr/>
      </xdr:nvSpPr>
      <xdr:spPr>
        <a:xfrm>
          <a:off x="171627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0" name="フローチャート: 判断 699">
          <a:extLst>
            <a:ext uri="{FF2B5EF4-FFF2-40B4-BE49-F238E27FC236}">
              <a16:creationId xmlns:a16="http://schemas.microsoft.com/office/drawing/2014/main" id="{26B75BD0-B25E-4760-96D1-31F706091430}"/>
            </a:ext>
          </a:extLst>
        </xdr:cNvPr>
        <xdr:cNvSpPr/>
      </xdr:nvSpPr>
      <xdr:spPr>
        <a:xfrm>
          <a:off x="16388080" y="10351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29E21F8-31E8-4E8C-84C0-106258A4B62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60A2193-DA0A-4D9E-BFF9-243852A6C00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A79B159-ABCC-44C0-9CAE-A012C9E995E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1354B20-4926-412A-9900-1C8789E121C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8E1523B-6416-480E-95ED-C27583446C1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152654</xdr:rowOff>
    </xdr:from>
    <xdr:to>
      <xdr:col>116</xdr:col>
      <xdr:colOff>114300</xdr:colOff>
      <xdr:row>62</xdr:row>
      <xdr:rowOff>82804</xdr:rowOff>
    </xdr:to>
    <xdr:sp macro="" textlink="">
      <xdr:nvSpPr>
        <xdr:cNvPr id="706" name="楕円 705">
          <a:extLst>
            <a:ext uri="{FF2B5EF4-FFF2-40B4-BE49-F238E27FC236}">
              <a16:creationId xmlns:a16="http://schemas.microsoft.com/office/drawing/2014/main" id="{F343CC57-5C58-49D3-A8BA-44BA97707213}"/>
            </a:ext>
          </a:extLst>
        </xdr:cNvPr>
        <xdr:cNvSpPr/>
      </xdr:nvSpPr>
      <xdr:spPr>
        <a:xfrm>
          <a:off x="1945894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131081</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63EF40DB-F5F1-4035-A623-343E08467BBB}"/>
            </a:ext>
          </a:extLst>
        </xdr:cNvPr>
        <xdr:cNvSpPr txBox="1"/>
      </xdr:nvSpPr>
      <xdr:spPr>
        <a:xfrm>
          <a:off x="19547840" y="1035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157226</xdr:rowOff>
    </xdr:from>
    <xdr:to>
      <xdr:col>112</xdr:col>
      <xdr:colOff>38100</xdr:colOff>
      <xdr:row>62</xdr:row>
      <xdr:rowOff>87376</xdr:rowOff>
    </xdr:to>
    <xdr:sp macro="" textlink="">
      <xdr:nvSpPr>
        <xdr:cNvPr id="708" name="楕円 707">
          <a:extLst>
            <a:ext uri="{FF2B5EF4-FFF2-40B4-BE49-F238E27FC236}">
              <a16:creationId xmlns:a16="http://schemas.microsoft.com/office/drawing/2014/main" id="{A9DE3177-9612-40E7-92CA-026474D1FD1D}"/>
            </a:ext>
          </a:extLst>
        </xdr:cNvPr>
        <xdr:cNvSpPr/>
      </xdr:nvSpPr>
      <xdr:spPr>
        <a:xfrm>
          <a:off x="18735040" y="1038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32004</xdr:rowOff>
    </xdr:from>
    <xdr:to>
      <xdr:col>116</xdr:col>
      <xdr:colOff>63500</xdr:colOff>
      <xdr:row>62</xdr:row>
      <xdr:rowOff>36576</xdr:rowOff>
    </xdr:to>
    <xdr:cxnSp macro="">
      <xdr:nvCxnSpPr>
        <xdr:cNvPr id="709" name="直線コネクタ 708">
          <a:extLst>
            <a:ext uri="{FF2B5EF4-FFF2-40B4-BE49-F238E27FC236}">
              <a16:creationId xmlns:a16="http://schemas.microsoft.com/office/drawing/2014/main" id="{E0BF7AB3-C677-4A5C-A5DE-74DE3C379A55}"/>
            </a:ext>
          </a:extLst>
        </xdr:cNvPr>
        <xdr:cNvCxnSpPr/>
      </xdr:nvCxnSpPr>
      <xdr:spPr>
        <a:xfrm flipV="1">
          <a:off x="18778220" y="1042568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710" name="楕円 709">
          <a:extLst>
            <a:ext uri="{FF2B5EF4-FFF2-40B4-BE49-F238E27FC236}">
              <a16:creationId xmlns:a16="http://schemas.microsoft.com/office/drawing/2014/main" id="{894D9924-1DD6-4F16-AA21-A122C8018D6A}"/>
            </a:ext>
          </a:extLst>
        </xdr:cNvPr>
        <xdr:cNvSpPr/>
      </xdr:nvSpPr>
      <xdr:spPr>
        <a:xfrm>
          <a:off x="1793748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36576</xdr:rowOff>
    </xdr:from>
    <xdr:to>
      <xdr:col>111</xdr:col>
      <xdr:colOff>177800</xdr:colOff>
      <xdr:row>62</xdr:row>
      <xdr:rowOff>41148</xdr:rowOff>
    </xdr:to>
    <xdr:cxnSp macro="">
      <xdr:nvCxnSpPr>
        <xdr:cNvPr id="711" name="直線コネクタ 710">
          <a:extLst>
            <a:ext uri="{FF2B5EF4-FFF2-40B4-BE49-F238E27FC236}">
              <a16:creationId xmlns:a16="http://schemas.microsoft.com/office/drawing/2014/main" id="{BCDB6302-C3ED-42E6-B323-1861BBA35029}"/>
            </a:ext>
          </a:extLst>
        </xdr:cNvPr>
        <xdr:cNvCxnSpPr/>
      </xdr:nvCxnSpPr>
      <xdr:spPr>
        <a:xfrm flipV="1">
          <a:off x="17988280" y="1043025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2" name="楕円 711">
          <a:extLst>
            <a:ext uri="{FF2B5EF4-FFF2-40B4-BE49-F238E27FC236}">
              <a16:creationId xmlns:a16="http://schemas.microsoft.com/office/drawing/2014/main" id="{3B7555F0-2BBB-4808-ACAB-F9F8A04496CD}"/>
            </a:ext>
          </a:extLst>
        </xdr:cNvPr>
        <xdr:cNvSpPr/>
      </xdr:nvSpPr>
      <xdr:spPr>
        <a:xfrm>
          <a:off x="171627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45720</xdr:rowOff>
    </xdr:to>
    <xdr:cxnSp macro="">
      <xdr:nvCxnSpPr>
        <xdr:cNvPr id="713" name="直線コネクタ 712">
          <a:extLst>
            <a:ext uri="{FF2B5EF4-FFF2-40B4-BE49-F238E27FC236}">
              <a16:creationId xmlns:a16="http://schemas.microsoft.com/office/drawing/2014/main" id="{045370DF-F510-4DDE-863F-1CEAD72E5EC8}"/>
            </a:ext>
          </a:extLst>
        </xdr:cNvPr>
        <xdr:cNvCxnSpPr/>
      </xdr:nvCxnSpPr>
      <xdr:spPr>
        <a:xfrm flipV="1">
          <a:off x="17213580" y="1043482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714" name="楕円 713">
          <a:extLst>
            <a:ext uri="{FF2B5EF4-FFF2-40B4-BE49-F238E27FC236}">
              <a16:creationId xmlns:a16="http://schemas.microsoft.com/office/drawing/2014/main" id="{D390D664-DE06-45CA-826C-9B6F3CB211B0}"/>
            </a:ext>
          </a:extLst>
        </xdr:cNvPr>
        <xdr:cNvSpPr/>
      </xdr:nvSpPr>
      <xdr:spPr>
        <a:xfrm>
          <a:off x="16388080" y="10396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50292</xdr:rowOff>
    </xdr:to>
    <xdr:cxnSp macro="">
      <xdr:nvCxnSpPr>
        <xdr:cNvPr id="715" name="直線コネクタ 714">
          <a:extLst>
            <a:ext uri="{FF2B5EF4-FFF2-40B4-BE49-F238E27FC236}">
              <a16:creationId xmlns:a16="http://schemas.microsoft.com/office/drawing/2014/main" id="{4CAE68EC-EC93-4082-81CA-05C54BBC05B8}"/>
            </a:ext>
          </a:extLst>
        </xdr:cNvPr>
        <xdr:cNvCxnSpPr/>
      </xdr:nvCxnSpPr>
      <xdr:spPr>
        <a:xfrm flipV="1">
          <a:off x="16431260" y="104394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6" name="n_1aveValue【保健センター・保健所】&#10;一人当たり面積">
          <a:extLst>
            <a:ext uri="{FF2B5EF4-FFF2-40B4-BE49-F238E27FC236}">
              <a16:creationId xmlns:a16="http://schemas.microsoft.com/office/drawing/2014/main" id="{A4EC6896-DB04-4884-90A0-E69426A5C768}"/>
            </a:ext>
          </a:extLst>
        </xdr:cNvPr>
        <xdr:cNvSpPr txBox="1"/>
      </xdr:nvSpPr>
      <xdr:spPr>
        <a:xfrm>
          <a:off x="185611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7" name="n_2aveValue【保健センター・保健所】&#10;一人当たり面積">
          <a:extLst>
            <a:ext uri="{FF2B5EF4-FFF2-40B4-BE49-F238E27FC236}">
              <a16:creationId xmlns:a16="http://schemas.microsoft.com/office/drawing/2014/main" id="{AE5132D6-F775-4E4D-800A-C065DD703087}"/>
            </a:ext>
          </a:extLst>
        </xdr:cNvPr>
        <xdr:cNvSpPr txBox="1"/>
      </xdr:nvSpPr>
      <xdr:spPr>
        <a:xfrm>
          <a:off x="177762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8" name="n_3aveValue【保健センター・保健所】&#10;一人当たり面積">
          <a:extLst>
            <a:ext uri="{FF2B5EF4-FFF2-40B4-BE49-F238E27FC236}">
              <a16:creationId xmlns:a16="http://schemas.microsoft.com/office/drawing/2014/main" id="{565198A3-9782-46B6-A60C-DD99AE642885}"/>
            </a:ext>
          </a:extLst>
        </xdr:cNvPr>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9" name="n_4aveValue【保健センター・保健所】&#10;一人当たり面積">
          <a:extLst>
            <a:ext uri="{FF2B5EF4-FFF2-40B4-BE49-F238E27FC236}">
              <a16:creationId xmlns:a16="http://schemas.microsoft.com/office/drawing/2014/main" id="{3C661BA4-6787-4B45-937A-57757EB8D7AE}"/>
            </a:ext>
          </a:extLst>
        </xdr:cNvPr>
        <xdr:cNvSpPr txBox="1"/>
      </xdr:nvSpPr>
      <xdr:spPr>
        <a:xfrm>
          <a:off x="162268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78503</xdr:rowOff>
    </xdr:from>
    <xdr:ext cx="469744" cy="259045"/>
    <xdr:sp macro="" textlink="">
      <xdr:nvSpPr>
        <xdr:cNvPr id="720" name="n_1mainValue【保健センター・保健所】&#10;一人当たり面積">
          <a:extLst>
            <a:ext uri="{FF2B5EF4-FFF2-40B4-BE49-F238E27FC236}">
              <a16:creationId xmlns:a16="http://schemas.microsoft.com/office/drawing/2014/main" id="{5ABA4009-2757-4E65-9444-6198ECC1B7A1}"/>
            </a:ext>
          </a:extLst>
        </xdr:cNvPr>
        <xdr:cNvSpPr txBox="1"/>
      </xdr:nvSpPr>
      <xdr:spPr>
        <a:xfrm>
          <a:off x="18561127" y="1047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83075</xdr:rowOff>
    </xdr:from>
    <xdr:ext cx="469744" cy="259045"/>
    <xdr:sp macro="" textlink="">
      <xdr:nvSpPr>
        <xdr:cNvPr id="721" name="n_2mainValue【保健センター・保健所】&#10;一人当たり面積">
          <a:extLst>
            <a:ext uri="{FF2B5EF4-FFF2-40B4-BE49-F238E27FC236}">
              <a16:creationId xmlns:a16="http://schemas.microsoft.com/office/drawing/2014/main" id="{BE99141D-2631-4BCA-84CD-CA9B37AD851B}"/>
            </a:ext>
          </a:extLst>
        </xdr:cNvPr>
        <xdr:cNvSpPr txBox="1"/>
      </xdr:nvSpPr>
      <xdr:spPr>
        <a:xfrm>
          <a:off x="17776267" y="1047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2" name="n_3mainValue【保健センター・保健所】&#10;一人当たり面積">
          <a:extLst>
            <a:ext uri="{FF2B5EF4-FFF2-40B4-BE49-F238E27FC236}">
              <a16:creationId xmlns:a16="http://schemas.microsoft.com/office/drawing/2014/main" id="{1D1328E2-AB18-4E30-9B20-69E09A7D0FF7}"/>
            </a:ext>
          </a:extLst>
        </xdr:cNvPr>
        <xdr:cNvSpPr txBox="1"/>
      </xdr:nvSpPr>
      <xdr:spPr>
        <a:xfrm>
          <a:off x="1700156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92219</xdr:rowOff>
    </xdr:from>
    <xdr:ext cx="469744" cy="259045"/>
    <xdr:sp macro="" textlink="">
      <xdr:nvSpPr>
        <xdr:cNvPr id="723" name="n_4mainValue【保健センター・保健所】&#10;一人当たり面積">
          <a:extLst>
            <a:ext uri="{FF2B5EF4-FFF2-40B4-BE49-F238E27FC236}">
              <a16:creationId xmlns:a16="http://schemas.microsoft.com/office/drawing/2014/main" id="{04FB6D9C-F98A-4AE6-B667-21DCF3D0FBB6}"/>
            </a:ext>
          </a:extLst>
        </xdr:cNvPr>
        <xdr:cNvSpPr txBox="1"/>
      </xdr:nvSpPr>
      <xdr:spPr>
        <a:xfrm>
          <a:off x="1622686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4A052626-7BFA-4B70-BB57-36707173B8C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31945D5-8BB0-4492-9846-F5296475C97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DBCCEB3-9881-4A0C-B080-FEFA2FE6D11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3E48037-212F-47E9-9412-309D530CEC9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B372107D-095E-4E6F-BD35-CFAB31CC5AE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220AEF2E-2760-438E-BD20-33D1D1B944D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7AC86C7E-83DB-4FB1-B500-94F92E33E9C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16CC5B38-7BF1-4A00-831C-3FF3F0EB541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66310F4-16C7-4F10-A932-363F02EB99F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A0CB4AD4-8623-4F91-8B9B-99A706769DD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22B2A308-5D3F-411E-9913-B84E65423F2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92D88F8D-647A-49EC-A4CF-4B49B509F2B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BAF791C4-69A4-43EB-8A29-B0851253430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823C85CB-F573-475B-B6BB-AA63AE315AD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9107E3A2-42CB-42E0-BA1C-1B4DA6C3B6D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3CCEB414-EC7D-40B4-89F3-9ACBBFCC7F9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4A8EE13-94EE-4E59-8DE4-79A984852BE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950500A7-0228-45BD-904D-F58246D4B39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C112394E-7A72-4A81-8C64-9E8593946DA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B02792AF-15CC-4965-AC73-50F334A6331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2DE012D4-5229-4F94-9023-A3350AD8B1C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44B68614-2491-4AC7-8EFE-9A63633BB3C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79E41B07-87CE-4D61-A363-8C93FDAED5D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78C328BC-34FF-4F89-AEE4-A43A2A65C54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6724531-9034-4B9C-8A4C-2276C37B165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2FE4E7AD-67C7-4DA6-B9B0-A25CC0C784D8}"/>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078A87A0-70DB-4EC9-BA9F-D80D10C9F768}"/>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A493C907-159F-425D-8147-9975EE62244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5A404F4F-43D6-4A43-B732-C26A059EAB92}"/>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id="{9799DEF8-BA67-4F52-802E-2B209D8C558E}"/>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C2EF3EB5-3C5D-4C2A-BF33-2C592B22E72F}"/>
            </a:ext>
          </a:extLst>
        </xdr:cNvPr>
        <xdr:cNvSpPr txBox="1"/>
      </xdr:nvSpPr>
      <xdr:spPr>
        <a:xfrm>
          <a:off x="14414500" y="1385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5" name="フローチャート: 判断 754">
          <a:extLst>
            <a:ext uri="{FF2B5EF4-FFF2-40B4-BE49-F238E27FC236}">
              <a16:creationId xmlns:a16="http://schemas.microsoft.com/office/drawing/2014/main" id="{6FA9C734-D182-4CCB-B387-DBF64AB26CE5}"/>
            </a:ext>
          </a:extLst>
        </xdr:cNvPr>
        <xdr:cNvSpPr/>
      </xdr:nvSpPr>
      <xdr:spPr>
        <a:xfrm>
          <a:off x="14325600" y="138807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6" name="フローチャート: 判断 755">
          <a:extLst>
            <a:ext uri="{FF2B5EF4-FFF2-40B4-BE49-F238E27FC236}">
              <a16:creationId xmlns:a16="http://schemas.microsoft.com/office/drawing/2014/main" id="{B243F071-42C0-4E9C-955E-65EBC4AC22EE}"/>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7" name="フローチャート: 判断 756">
          <a:extLst>
            <a:ext uri="{FF2B5EF4-FFF2-40B4-BE49-F238E27FC236}">
              <a16:creationId xmlns:a16="http://schemas.microsoft.com/office/drawing/2014/main" id="{B280124B-568E-4C9F-9774-1A3BE539DA4D}"/>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58" name="フローチャート: 判断 757">
          <a:extLst>
            <a:ext uri="{FF2B5EF4-FFF2-40B4-BE49-F238E27FC236}">
              <a16:creationId xmlns:a16="http://schemas.microsoft.com/office/drawing/2014/main" id="{3D8585B8-1A1C-4627-8FC3-2A7CC7AF9537}"/>
            </a:ext>
          </a:extLst>
        </xdr:cNvPr>
        <xdr:cNvSpPr/>
      </xdr:nvSpPr>
      <xdr:spPr>
        <a:xfrm>
          <a:off x="12029440" y="138807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759" name="フローチャート: 判断 758">
          <a:extLst>
            <a:ext uri="{FF2B5EF4-FFF2-40B4-BE49-F238E27FC236}">
              <a16:creationId xmlns:a16="http://schemas.microsoft.com/office/drawing/2014/main" id="{1C4B7F1B-B22E-4AE8-9E66-2C029F58B70A}"/>
            </a:ext>
          </a:extLst>
        </xdr:cNvPr>
        <xdr:cNvSpPr/>
      </xdr:nvSpPr>
      <xdr:spPr>
        <a:xfrm>
          <a:off x="1123188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48275A1-B02E-4ED2-812C-B414A573483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5AFC862-0957-40C8-8AC3-8250CB14AE3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639F6E7-9876-431B-AC64-C576A119A10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4949181-5ABB-43C3-863B-FCE9DF3953F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0DCF060-35CF-4DBE-B2C9-07AFFDF7BA8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46082</xdr:rowOff>
    </xdr:from>
    <xdr:to>
      <xdr:col>85</xdr:col>
      <xdr:colOff>177800</xdr:colOff>
      <xdr:row>80</xdr:row>
      <xdr:rowOff>147682</xdr:rowOff>
    </xdr:to>
    <xdr:sp macro="" textlink="">
      <xdr:nvSpPr>
        <xdr:cNvPr id="765" name="楕円 764">
          <a:extLst>
            <a:ext uri="{FF2B5EF4-FFF2-40B4-BE49-F238E27FC236}">
              <a16:creationId xmlns:a16="http://schemas.microsoft.com/office/drawing/2014/main" id="{3D329675-8724-49CC-9215-6169D7D72F7B}"/>
            </a:ext>
          </a:extLst>
        </xdr:cNvPr>
        <xdr:cNvSpPr/>
      </xdr:nvSpPr>
      <xdr:spPr>
        <a:xfrm>
          <a:off x="14325600" y="134572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68959</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2B91AA16-9FC0-46DA-BD3A-0C61D6CB98D8}"/>
            </a:ext>
          </a:extLst>
        </xdr:cNvPr>
        <xdr:cNvSpPr txBox="1"/>
      </xdr:nvSpPr>
      <xdr:spPr>
        <a:xfrm>
          <a:off x="14414500" y="1331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168548</xdr:rowOff>
    </xdr:from>
    <xdr:to>
      <xdr:col>81</xdr:col>
      <xdr:colOff>101600</xdr:colOff>
      <xdr:row>80</xdr:row>
      <xdr:rowOff>98698</xdr:rowOff>
    </xdr:to>
    <xdr:sp macro="" textlink="">
      <xdr:nvSpPr>
        <xdr:cNvPr id="767" name="楕円 766">
          <a:extLst>
            <a:ext uri="{FF2B5EF4-FFF2-40B4-BE49-F238E27FC236}">
              <a16:creationId xmlns:a16="http://schemas.microsoft.com/office/drawing/2014/main" id="{11D1A7DF-2933-49A0-AFED-0DD30D023790}"/>
            </a:ext>
          </a:extLst>
        </xdr:cNvPr>
        <xdr:cNvSpPr/>
      </xdr:nvSpPr>
      <xdr:spPr>
        <a:xfrm>
          <a:off x="13578840" y="13412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47898</xdr:rowOff>
    </xdr:from>
    <xdr:to>
      <xdr:col>85</xdr:col>
      <xdr:colOff>127000</xdr:colOff>
      <xdr:row>80</xdr:row>
      <xdr:rowOff>96882</xdr:rowOff>
    </xdr:to>
    <xdr:cxnSp macro="">
      <xdr:nvCxnSpPr>
        <xdr:cNvPr id="768" name="直線コネクタ 767">
          <a:extLst>
            <a:ext uri="{FF2B5EF4-FFF2-40B4-BE49-F238E27FC236}">
              <a16:creationId xmlns:a16="http://schemas.microsoft.com/office/drawing/2014/main" id="{21837557-0E1B-4A30-B80D-AB16D30BFB24}"/>
            </a:ext>
          </a:extLst>
        </xdr:cNvPr>
        <xdr:cNvCxnSpPr/>
      </xdr:nvCxnSpPr>
      <xdr:spPr>
        <a:xfrm>
          <a:off x="13629640" y="13459098"/>
          <a:ext cx="74676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xdr:rowOff>
    </xdr:from>
    <xdr:to>
      <xdr:col>76</xdr:col>
      <xdr:colOff>165100</xdr:colOff>
      <xdr:row>79</xdr:row>
      <xdr:rowOff>103595</xdr:rowOff>
    </xdr:to>
    <xdr:sp macro="" textlink="">
      <xdr:nvSpPr>
        <xdr:cNvPr id="769" name="楕円 768">
          <a:extLst>
            <a:ext uri="{FF2B5EF4-FFF2-40B4-BE49-F238E27FC236}">
              <a16:creationId xmlns:a16="http://schemas.microsoft.com/office/drawing/2014/main" id="{35A353BD-C162-4E4E-93DC-D9656098F108}"/>
            </a:ext>
          </a:extLst>
        </xdr:cNvPr>
        <xdr:cNvSpPr/>
      </xdr:nvSpPr>
      <xdr:spPr>
        <a:xfrm>
          <a:off x="12804140" y="132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52795</xdr:rowOff>
    </xdr:from>
    <xdr:to>
      <xdr:col>81</xdr:col>
      <xdr:colOff>50800</xdr:colOff>
      <xdr:row>80</xdr:row>
      <xdr:rowOff>47898</xdr:rowOff>
    </xdr:to>
    <xdr:cxnSp macro="">
      <xdr:nvCxnSpPr>
        <xdr:cNvPr id="770" name="直線コネクタ 769">
          <a:extLst>
            <a:ext uri="{FF2B5EF4-FFF2-40B4-BE49-F238E27FC236}">
              <a16:creationId xmlns:a16="http://schemas.microsoft.com/office/drawing/2014/main" id="{F26730E4-3794-4AC7-94E1-256F118584F4}"/>
            </a:ext>
          </a:extLst>
        </xdr:cNvPr>
        <xdr:cNvCxnSpPr/>
      </xdr:nvCxnSpPr>
      <xdr:spPr>
        <a:xfrm>
          <a:off x="12854940" y="13296355"/>
          <a:ext cx="774700" cy="16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127726</xdr:rowOff>
    </xdr:from>
    <xdr:to>
      <xdr:col>72</xdr:col>
      <xdr:colOff>38100</xdr:colOff>
      <xdr:row>80</xdr:row>
      <xdr:rowOff>57876</xdr:rowOff>
    </xdr:to>
    <xdr:sp macro="" textlink="">
      <xdr:nvSpPr>
        <xdr:cNvPr id="771" name="楕円 770">
          <a:extLst>
            <a:ext uri="{FF2B5EF4-FFF2-40B4-BE49-F238E27FC236}">
              <a16:creationId xmlns:a16="http://schemas.microsoft.com/office/drawing/2014/main" id="{40A0B34B-89A3-4E06-9AE1-7C8EA68BE6ED}"/>
            </a:ext>
          </a:extLst>
        </xdr:cNvPr>
        <xdr:cNvSpPr/>
      </xdr:nvSpPr>
      <xdr:spPr>
        <a:xfrm>
          <a:off x="12029440" y="13371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52795</xdr:rowOff>
    </xdr:from>
    <xdr:to>
      <xdr:col>76</xdr:col>
      <xdr:colOff>114300</xdr:colOff>
      <xdr:row>80</xdr:row>
      <xdr:rowOff>7076</xdr:rowOff>
    </xdr:to>
    <xdr:cxnSp macro="">
      <xdr:nvCxnSpPr>
        <xdr:cNvPr id="772" name="直線コネクタ 771">
          <a:extLst>
            <a:ext uri="{FF2B5EF4-FFF2-40B4-BE49-F238E27FC236}">
              <a16:creationId xmlns:a16="http://schemas.microsoft.com/office/drawing/2014/main" id="{0F82F6AD-8442-4C49-AB40-8A6B2DBA056D}"/>
            </a:ext>
          </a:extLst>
        </xdr:cNvPr>
        <xdr:cNvCxnSpPr/>
      </xdr:nvCxnSpPr>
      <xdr:spPr>
        <a:xfrm flipV="1">
          <a:off x="12072620" y="13296355"/>
          <a:ext cx="78232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113030</xdr:rowOff>
    </xdr:from>
    <xdr:to>
      <xdr:col>67</xdr:col>
      <xdr:colOff>101600</xdr:colOff>
      <xdr:row>85</xdr:row>
      <xdr:rowOff>43180</xdr:rowOff>
    </xdr:to>
    <xdr:sp macro="" textlink="">
      <xdr:nvSpPr>
        <xdr:cNvPr id="773" name="楕円 772">
          <a:extLst>
            <a:ext uri="{FF2B5EF4-FFF2-40B4-BE49-F238E27FC236}">
              <a16:creationId xmlns:a16="http://schemas.microsoft.com/office/drawing/2014/main" id="{27214692-FC08-490D-BB61-46CBAC0E14E4}"/>
            </a:ext>
          </a:extLst>
        </xdr:cNvPr>
        <xdr:cNvSpPr/>
      </xdr:nvSpPr>
      <xdr:spPr>
        <a:xfrm>
          <a:off x="1123188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7076</xdr:rowOff>
    </xdr:from>
    <xdr:to>
      <xdr:col>71</xdr:col>
      <xdr:colOff>177800</xdr:colOff>
      <xdr:row>84</xdr:row>
      <xdr:rowOff>163830</xdr:rowOff>
    </xdr:to>
    <xdr:cxnSp macro="">
      <xdr:nvCxnSpPr>
        <xdr:cNvPr id="774" name="直線コネクタ 773">
          <a:extLst>
            <a:ext uri="{FF2B5EF4-FFF2-40B4-BE49-F238E27FC236}">
              <a16:creationId xmlns:a16="http://schemas.microsoft.com/office/drawing/2014/main" id="{A1E39488-8FC4-4CA1-AD92-9F567542BCDB}"/>
            </a:ext>
          </a:extLst>
        </xdr:cNvPr>
        <xdr:cNvCxnSpPr/>
      </xdr:nvCxnSpPr>
      <xdr:spPr>
        <a:xfrm flipV="1">
          <a:off x="11282680" y="13418276"/>
          <a:ext cx="78994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775" name="n_1aveValue【消防施設】&#10;有形固定資産減価償却率">
          <a:extLst>
            <a:ext uri="{FF2B5EF4-FFF2-40B4-BE49-F238E27FC236}">
              <a16:creationId xmlns:a16="http://schemas.microsoft.com/office/drawing/2014/main" id="{62B6313E-A2A3-4005-A5B3-2A07124FDDF5}"/>
            </a:ext>
          </a:extLst>
        </xdr:cNvPr>
        <xdr:cNvSpPr txBox="1"/>
      </xdr:nvSpPr>
      <xdr:spPr>
        <a:xfrm>
          <a:off x="13437244"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76" name="n_2aveValue【消防施設】&#10;有形固定資産減価償却率">
          <a:extLst>
            <a:ext uri="{FF2B5EF4-FFF2-40B4-BE49-F238E27FC236}">
              <a16:creationId xmlns:a16="http://schemas.microsoft.com/office/drawing/2014/main" id="{197517D5-3802-40B5-BA32-74FEF80F0705}"/>
            </a:ext>
          </a:extLst>
        </xdr:cNvPr>
        <xdr:cNvSpPr txBox="1"/>
      </xdr:nvSpPr>
      <xdr:spPr>
        <a:xfrm>
          <a:off x="12675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77" name="n_3aveValue【消防施設】&#10;有形固定資産減価償却率">
          <a:extLst>
            <a:ext uri="{FF2B5EF4-FFF2-40B4-BE49-F238E27FC236}">
              <a16:creationId xmlns:a16="http://schemas.microsoft.com/office/drawing/2014/main" id="{3F670196-B6D9-4539-828D-3E4C6D27EC33}"/>
            </a:ext>
          </a:extLst>
        </xdr:cNvPr>
        <xdr:cNvSpPr txBox="1"/>
      </xdr:nvSpPr>
      <xdr:spPr>
        <a:xfrm>
          <a:off x="11900544" y="1396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778" name="n_4aveValue【消防施設】&#10;有形固定資産減価償却率">
          <a:extLst>
            <a:ext uri="{FF2B5EF4-FFF2-40B4-BE49-F238E27FC236}">
              <a16:creationId xmlns:a16="http://schemas.microsoft.com/office/drawing/2014/main" id="{77870C44-E23B-4152-829A-4C4204467E65}"/>
            </a:ext>
          </a:extLst>
        </xdr:cNvPr>
        <xdr:cNvSpPr txBox="1"/>
      </xdr:nvSpPr>
      <xdr:spPr>
        <a:xfrm>
          <a:off x="1110298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115225</xdr:rowOff>
    </xdr:from>
    <xdr:ext cx="405111" cy="259045"/>
    <xdr:sp macro="" textlink="">
      <xdr:nvSpPr>
        <xdr:cNvPr id="779" name="n_1mainValue【消防施設】&#10;有形固定資産減価償却率">
          <a:extLst>
            <a:ext uri="{FF2B5EF4-FFF2-40B4-BE49-F238E27FC236}">
              <a16:creationId xmlns:a16="http://schemas.microsoft.com/office/drawing/2014/main" id="{0A0A9CB5-C3AB-4A95-8DED-F74B408A54DF}"/>
            </a:ext>
          </a:extLst>
        </xdr:cNvPr>
        <xdr:cNvSpPr txBox="1"/>
      </xdr:nvSpPr>
      <xdr:spPr>
        <a:xfrm>
          <a:off x="13437244" y="1319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120122</xdr:rowOff>
    </xdr:from>
    <xdr:ext cx="405111" cy="259045"/>
    <xdr:sp macro="" textlink="">
      <xdr:nvSpPr>
        <xdr:cNvPr id="780" name="n_2mainValue【消防施設】&#10;有形固定資産減価償却率">
          <a:extLst>
            <a:ext uri="{FF2B5EF4-FFF2-40B4-BE49-F238E27FC236}">
              <a16:creationId xmlns:a16="http://schemas.microsoft.com/office/drawing/2014/main" id="{7ABD35FD-650E-4BD1-B35D-8A7B19CE7F88}"/>
            </a:ext>
          </a:extLst>
        </xdr:cNvPr>
        <xdr:cNvSpPr txBox="1"/>
      </xdr:nvSpPr>
      <xdr:spPr>
        <a:xfrm>
          <a:off x="12675244" y="130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74403</xdr:rowOff>
    </xdr:from>
    <xdr:ext cx="405111" cy="259045"/>
    <xdr:sp macro="" textlink="">
      <xdr:nvSpPr>
        <xdr:cNvPr id="781" name="n_3mainValue【消防施設】&#10;有形固定資産減価償却率">
          <a:extLst>
            <a:ext uri="{FF2B5EF4-FFF2-40B4-BE49-F238E27FC236}">
              <a16:creationId xmlns:a16="http://schemas.microsoft.com/office/drawing/2014/main" id="{2678D633-94B9-46A6-AE8C-2F2676B63604}"/>
            </a:ext>
          </a:extLst>
        </xdr:cNvPr>
        <xdr:cNvSpPr txBox="1"/>
      </xdr:nvSpPr>
      <xdr:spPr>
        <a:xfrm>
          <a:off x="11900544" y="1315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34307</xdr:rowOff>
    </xdr:from>
    <xdr:ext cx="405111" cy="259045"/>
    <xdr:sp macro="" textlink="">
      <xdr:nvSpPr>
        <xdr:cNvPr id="782" name="n_4mainValue【消防施設】&#10;有形固定資産減価償却率">
          <a:extLst>
            <a:ext uri="{FF2B5EF4-FFF2-40B4-BE49-F238E27FC236}">
              <a16:creationId xmlns:a16="http://schemas.microsoft.com/office/drawing/2014/main" id="{E8A1E412-29FC-414C-B8AA-4CBDDE170CF3}"/>
            </a:ext>
          </a:extLst>
        </xdr:cNvPr>
        <xdr:cNvSpPr txBox="1"/>
      </xdr:nvSpPr>
      <xdr:spPr>
        <a:xfrm>
          <a:off x="1110298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E1B835DB-8C56-4373-9788-0A91943A2C6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2FAC5EF-6FC3-49BF-A565-533DDCAEC4E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2C2D4630-80DD-486D-8863-BE87E0D135E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376ABDED-8166-4E5F-9ADE-539D6790DA7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B620B6E2-CEDC-4375-8BAC-3FC7C3E80AF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A780EA2-5B82-4679-8864-58F35D25CAE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BC7B2E50-9760-4F86-8CAC-799E6FCF04B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431449F6-AEDB-42A2-ABE5-66858135D49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48AC17F9-2384-4B68-BB2B-F179D346C6D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FDA1EF58-9DC5-48F1-B570-DF7D3BA3B98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816B55B9-9DAF-472B-96C8-4A695E5C5CD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EC32F8BF-C735-4F8D-BAA2-9DE41A12827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E305781C-C72D-4CC5-8F36-AD6332CF15C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6CFAA988-A67B-4C5B-8127-914FEACBC73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DC5D0D64-3C93-4425-A348-9516C34FAAB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9FB41474-82A7-416B-AEB5-347C2553B1F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A77EE4D4-4010-43E6-A9EF-974F0A5FB7D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CE92041D-2104-4E06-B3F7-50E1C5CE23E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3F4CBD25-3A62-4BAB-9DDE-76C50C7133F5}"/>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F8C95ACF-6926-44B4-82FC-9ABE6A2AE07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5C9D0D5-5846-4018-A38A-6A367CDED7D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DBA012C9-C4B4-4D98-A6C1-F5B356E7DC0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92E79EF1-7A05-48C7-94C8-B4C29C54475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6" name="直線コネクタ 805">
          <a:extLst>
            <a:ext uri="{FF2B5EF4-FFF2-40B4-BE49-F238E27FC236}">
              <a16:creationId xmlns:a16="http://schemas.microsoft.com/office/drawing/2014/main" id="{F0C88B32-57DD-4BE3-8382-D81CADC7AB0A}"/>
            </a:ext>
          </a:extLst>
        </xdr:cNvPr>
        <xdr:cNvCxnSpPr/>
      </xdr:nvCxnSpPr>
      <xdr:spPr>
        <a:xfrm flipV="1">
          <a:off x="19509104" y="13296899"/>
          <a:ext cx="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7" name="【消防施設】&#10;一人当たり面積最小値テキスト">
          <a:extLst>
            <a:ext uri="{FF2B5EF4-FFF2-40B4-BE49-F238E27FC236}">
              <a16:creationId xmlns:a16="http://schemas.microsoft.com/office/drawing/2014/main" id="{016DBCD5-3E1B-4D5B-838A-F104BEC19B71}"/>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8" name="直線コネクタ 807">
          <a:extLst>
            <a:ext uri="{FF2B5EF4-FFF2-40B4-BE49-F238E27FC236}">
              <a16:creationId xmlns:a16="http://schemas.microsoft.com/office/drawing/2014/main" id="{1A703F87-40AF-4D9D-BF0C-6B6D57F78643}"/>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09" name="【消防施設】&#10;一人当たり面積最大値テキスト">
          <a:extLst>
            <a:ext uri="{FF2B5EF4-FFF2-40B4-BE49-F238E27FC236}">
              <a16:creationId xmlns:a16="http://schemas.microsoft.com/office/drawing/2014/main" id="{22874B7D-E377-4C02-A7C5-B2D0907ED51E}"/>
            </a:ext>
          </a:extLst>
        </xdr:cNvPr>
        <xdr:cNvSpPr txBox="1"/>
      </xdr:nvSpPr>
      <xdr:spPr>
        <a:xfrm>
          <a:off x="19547840" y="130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0" name="直線コネクタ 809">
          <a:extLst>
            <a:ext uri="{FF2B5EF4-FFF2-40B4-BE49-F238E27FC236}">
              <a16:creationId xmlns:a16="http://schemas.microsoft.com/office/drawing/2014/main" id="{BBDEE1C6-3D30-4CA3-9DA5-AFCA03F55D92}"/>
            </a:ext>
          </a:extLst>
        </xdr:cNvPr>
        <xdr:cNvCxnSpPr/>
      </xdr:nvCxnSpPr>
      <xdr:spPr>
        <a:xfrm>
          <a:off x="19443700" y="13296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74947</xdr:rowOff>
    </xdr:from>
    <xdr:ext cx="469744" cy="259045"/>
    <xdr:sp macro="" textlink="">
      <xdr:nvSpPr>
        <xdr:cNvPr id="811" name="【消防施設】&#10;一人当たり面積平均値テキスト">
          <a:extLst>
            <a:ext uri="{FF2B5EF4-FFF2-40B4-BE49-F238E27FC236}">
              <a16:creationId xmlns:a16="http://schemas.microsoft.com/office/drawing/2014/main" id="{70B3A104-9CA8-48F1-A1AC-9017E6D78AEC}"/>
            </a:ext>
          </a:extLst>
        </xdr:cNvPr>
        <xdr:cNvSpPr txBox="1"/>
      </xdr:nvSpPr>
      <xdr:spPr>
        <a:xfrm>
          <a:off x="1954784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2" name="フローチャート: 判断 811">
          <a:extLst>
            <a:ext uri="{FF2B5EF4-FFF2-40B4-BE49-F238E27FC236}">
              <a16:creationId xmlns:a16="http://schemas.microsoft.com/office/drawing/2014/main" id="{BC653AA4-D943-4865-B7F1-E7C47898BC77}"/>
            </a:ext>
          </a:extLst>
        </xdr:cNvPr>
        <xdr:cNvSpPr/>
      </xdr:nvSpPr>
      <xdr:spPr>
        <a:xfrm>
          <a:off x="1945894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3" name="フローチャート: 判断 812">
          <a:extLst>
            <a:ext uri="{FF2B5EF4-FFF2-40B4-BE49-F238E27FC236}">
              <a16:creationId xmlns:a16="http://schemas.microsoft.com/office/drawing/2014/main" id="{10C55FD2-DE6A-467F-89C3-F907D18BAD09}"/>
            </a:ext>
          </a:extLst>
        </xdr:cNvPr>
        <xdr:cNvSpPr/>
      </xdr:nvSpPr>
      <xdr:spPr>
        <a:xfrm>
          <a:off x="18735040" y="14303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814" name="フローチャート: 判断 813">
          <a:extLst>
            <a:ext uri="{FF2B5EF4-FFF2-40B4-BE49-F238E27FC236}">
              <a16:creationId xmlns:a16="http://schemas.microsoft.com/office/drawing/2014/main" id="{AC2FF430-E719-4DFD-AF94-EEDDBAC5B07F}"/>
            </a:ext>
          </a:extLst>
        </xdr:cNvPr>
        <xdr:cNvSpPr/>
      </xdr:nvSpPr>
      <xdr:spPr>
        <a:xfrm>
          <a:off x="179374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15" name="フローチャート: 判断 814">
          <a:extLst>
            <a:ext uri="{FF2B5EF4-FFF2-40B4-BE49-F238E27FC236}">
              <a16:creationId xmlns:a16="http://schemas.microsoft.com/office/drawing/2014/main" id="{3DFB3625-AE1A-49F8-B42D-37FA6D95CF0D}"/>
            </a:ext>
          </a:extLst>
        </xdr:cNvPr>
        <xdr:cNvSpPr/>
      </xdr:nvSpPr>
      <xdr:spPr>
        <a:xfrm>
          <a:off x="1716278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816" name="フローチャート: 判断 815">
          <a:extLst>
            <a:ext uri="{FF2B5EF4-FFF2-40B4-BE49-F238E27FC236}">
              <a16:creationId xmlns:a16="http://schemas.microsoft.com/office/drawing/2014/main" id="{2216DC84-36CF-4407-BB30-B8F6F799B6FB}"/>
            </a:ext>
          </a:extLst>
        </xdr:cNvPr>
        <xdr:cNvSpPr/>
      </xdr:nvSpPr>
      <xdr:spPr>
        <a:xfrm>
          <a:off x="16388080" y="142271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D555AF6-6F60-4374-8C4D-C1282966629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691CF4A-ABD7-459A-9226-7B9B0B060BF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DB90BB2-2559-404C-A5DC-672794CA146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3990888-BCF0-4CE9-8983-C6760FF0C48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721C1DF-288D-48D3-ADFA-6602BCA4123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88264</xdr:rowOff>
    </xdr:from>
    <xdr:to>
      <xdr:col>116</xdr:col>
      <xdr:colOff>114300</xdr:colOff>
      <xdr:row>86</xdr:row>
      <xdr:rowOff>18414</xdr:rowOff>
    </xdr:to>
    <xdr:sp macro="" textlink="">
      <xdr:nvSpPr>
        <xdr:cNvPr id="822" name="楕円 821">
          <a:extLst>
            <a:ext uri="{FF2B5EF4-FFF2-40B4-BE49-F238E27FC236}">
              <a16:creationId xmlns:a16="http://schemas.microsoft.com/office/drawing/2014/main" id="{13011C43-E7A3-4C04-9BDE-AD54819E4659}"/>
            </a:ext>
          </a:extLst>
        </xdr:cNvPr>
        <xdr:cNvSpPr/>
      </xdr:nvSpPr>
      <xdr:spPr>
        <a:xfrm>
          <a:off x="19458940" y="14337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66691</xdr:rowOff>
    </xdr:from>
    <xdr:ext cx="469744" cy="259045"/>
    <xdr:sp macro="" textlink="">
      <xdr:nvSpPr>
        <xdr:cNvPr id="823" name="【消防施設】&#10;一人当たり面積該当値テキスト">
          <a:extLst>
            <a:ext uri="{FF2B5EF4-FFF2-40B4-BE49-F238E27FC236}">
              <a16:creationId xmlns:a16="http://schemas.microsoft.com/office/drawing/2014/main" id="{68981877-D9B7-4945-9A62-7712AFD9EB54}"/>
            </a:ext>
          </a:extLst>
        </xdr:cNvPr>
        <xdr:cNvSpPr txBox="1"/>
      </xdr:nvSpPr>
      <xdr:spPr>
        <a:xfrm>
          <a:off x="19547840"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92075</xdr:rowOff>
    </xdr:from>
    <xdr:to>
      <xdr:col>112</xdr:col>
      <xdr:colOff>38100</xdr:colOff>
      <xdr:row>86</xdr:row>
      <xdr:rowOff>22225</xdr:rowOff>
    </xdr:to>
    <xdr:sp macro="" textlink="">
      <xdr:nvSpPr>
        <xdr:cNvPr id="824" name="楕円 823">
          <a:extLst>
            <a:ext uri="{FF2B5EF4-FFF2-40B4-BE49-F238E27FC236}">
              <a16:creationId xmlns:a16="http://schemas.microsoft.com/office/drawing/2014/main" id="{7A84BB60-0A4C-4CD3-A018-543345352E57}"/>
            </a:ext>
          </a:extLst>
        </xdr:cNvPr>
        <xdr:cNvSpPr/>
      </xdr:nvSpPr>
      <xdr:spPr>
        <a:xfrm>
          <a:off x="18735040" y="14341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139064</xdr:rowOff>
    </xdr:from>
    <xdr:to>
      <xdr:col>116</xdr:col>
      <xdr:colOff>63500</xdr:colOff>
      <xdr:row>85</xdr:row>
      <xdr:rowOff>142875</xdr:rowOff>
    </xdr:to>
    <xdr:cxnSp macro="">
      <xdr:nvCxnSpPr>
        <xdr:cNvPr id="825" name="直線コネクタ 824">
          <a:extLst>
            <a:ext uri="{FF2B5EF4-FFF2-40B4-BE49-F238E27FC236}">
              <a16:creationId xmlns:a16="http://schemas.microsoft.com/office/drawing/2014/main" id="{B15E54A6-DE1D-437C-B6EA-7CF55B61B4C3}"/>
            </a:ext>
          </a:extLst>
        </xdr:cNvPr>
        <xdr:cNvCxnSpPr/>
      </xdr:nvCxnSpPr>
      <xdr:spPr>
        <a:xfrm flipV="1">
          <a:off x="18778220" y="14388464"/>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95886</xdr:rowOff>
    </xdr:from>
    <xdr:to>
      <xdr:col>107</xdr:col>
      <xdr:colOff>101600</xdr:colOff>
      <xdr:row>86</xdr:row>
      <xdr:rowOff>26036</xdr:rowOff>
    </xdr:to>
    <xdr:sp macro="" textlink="">
      <xdr:nvSpPr>
        <xdr:cNvPr id="826" name="楕円 825">
          <a:extLst>
            <a:ext uri="{FF2B5EF4-FFF2-40B4-BE49-F238E27FC236}">
              <a16:creationId xmlns:a16="http://schemas.microsoft.com/office/drawing/2014/main" id="{20E4CE08-0813-4E99-B1FF-7137618F12EA}"/>
            </a:ext>
          </a:extLst>
        </xdr:cNvPr>
        <xdr:cNvSpPr/>
      </xdr:nvSpPr>
      <xdr:spPr>
        <a:xfrm>
          <a:off x="17937480" y="1434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146686</xdr:rowOff>
    </xdr:to>
    <xdr:cxnSp macro="">
      <xdr:nvCxnSpPr>
        <xdr:cNvPr id="827" name="直線コネクタ 826">
          <a:extLst>
            <a:ext uri="{FF2B5EF4-FFF2-40B4-BE49-F238E27FC236}">
              <a16:creationId xmlns:a16="http://schemas.microsoft.com/office/drawing/2014/main" id="{E910C0AA-9690-4606-9043-DCD1DFFD97B1}"/>
            </a:ext>
          </a:extLst>
        </xdr:cNvPr>
        <xdr:cNvCxnSpPr/>
      </xdr:nvCxnSpPr>
      <xdr:spPr>
        <a:xfrm flipV="1">
          <a:off x="17988280" y="14392275"/>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828" name="楕円 827">
          <a:extLst>
            <a:ext uri="{FF2B5EF4-FFF2-40B4-BE49-F238E27FC236}">
              <a16:creationId xmlns:a16="http://schemas.microsoft.com/office/drawing/2014/main" id="{E0256132-E9FC-457F-A125-19CDB6F4ECCF}"/>
            </a:ext>
          </a:extLst>
        </xdr:cNvPr>
        <xdr:cNvSpPr/>
      </xdr:nvSpPr>
      <xdr:spPr>
        <a:xfrm>
          <a:off x="17162780" y="14347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146686</xdr:rowOff>
    </xdr:from>
    <xdr:to>
      <xdr:col>107</xdr:col>
      <xdr:colOff>50800</xdr:colOff>
      <xdr:row>85</xdr:row>
      <xdr:rowOff>148589</xdr:rowOff>
    </xdr:to>
    <xdr:cxnSp macro="">
      <xdr:nvCxnSpPr>
        <xdr:cNvPr id="829" name="直線コネクタ 828">
          <a:extLst>
            <a:ext uri="{FF2B5EF4-FFF2-40B4-BE49-F238E27FC236}">
              <a16:creationId xmlns:a16="http://schemas.microsoft.com/office/drawing/2014/main" id="{85AC2F99-8882-4FB9-8682-C4236EBC4285}"/>
            </a:ext>
          </a:extLst>
        </xdr:cNvPr>
        <xdr:cNvCxnSpPr/>
      </xdr:nvCxnSpPr>
      <xdr:spPr>
        <a:xfrm flipV="1">
          <a:off x="17213580" y="14396086"/>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147320</xdr:rowOff>
    </xdr:from>
    <xdr:to>
      <xdr:col>98</xdr:col>
      <xdr:colOff>38100</xdr:colOff>
      <xdr:row>86</xdr:row>
      <xdr:rowOff>77470</xdr:rowOff>
    </xdr:to>
    <xdr:sp macro="" textlink="">
      <xdr:nvSpPr>
        <xdr:cNvPr id="830" name="楕円 829">
          <a:extLst>
            <a:ext uri="{FF2B5EF4-FFF2-40B4-BE49-F238E27FC236}">
              <a16:creationId xmlns:a16="http://schemas.microsoft.com/office/drawing/2014/main" id="{58F581D1-F902-45F5-9B39-F9085AE37581}"/>
            </a:ext>
          </a:extLst>
        </xdr:cNvPr>
        <xdr:cNvSpPr/>
      </xdr:nvSpPr>
      <xdr:spPr>
        <a:xfrm>
          <a:off x="16388080" y="1439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148589</xdr:rowOff>
    </xdr:from>
    <xdr:to>
      <xdr:col>102</xdr:col>
      <xdr:colOff>114300</xdr:colOff>
      <xdr:row>86</xdr:row>
      <xdr:rowOff>26670</xdr:rowOff>
    </xdr:to>
    <xdr:cxnSp macro="">
      <xdr:nvCxnSpPr>
        <xdr:cNvPr id="831" name="直線コネクタ 830">
          <a:extLst>
            <a:ext uri="{FF2B5EF4-FFF2-40B4-BE49-F238E27FC236}">
              <a16:creationId xmlns:a16="http://schemas.microsoft.com/office/drawing/2014/main" id="{C1F28292-0A38-4EA4-A878-B42C6D4384DB}"/>
            </a:ext>
          </a:extLst>
        </xdr:cNvPr>
        <xdr:cNvCxnSpPr/>
      </xdr:nvCxnSpPr>
      <xdr:spPr>
        <a:xfrm flipV="1">
          <a:off x="16431260" y="14397989"/>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652</xdr:rowOff>
    </xdr:from>
    <xdr:ext cx="469744" cy="259045"/>
    <xdr:sp macro="" textlink="">
      <xdr:nvSpPr>
        <xdr:cNvPr id="832" name="n_1aveValue【消防施設】&#10;一人当たり面積">
          <a:extLst>
            <a:ext uri="{FF2B5EF4-FFF2-40B4-BE49-F238E27FC236}">
              <a16:creationId xmlns:a16="http://schemas.microsoft.com/office/drawing/2014/main" id="{FA4507C7-8298-4F6C-A94F-85BCA0C18A06}"/>
            </a:ext>
          </a:extLst>
        </xdr:cNvPr>
        <xdr:cNvSpPr txBox="1"/>
      </xdr:nvSpPr>
      <xdr:spPr>
        <a:xfrm>
          <a:off x="1856112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833" name="n_2aveValue【消防施設】&#10;一人当たり面積">
          <a:extLst>
            <a:ext uri="{FF2B5EF4-FFF2-40B4-BE49-F238E27FC236}">
              <a16:creationId xmlns:a16="http://schemas.microsoft.com/office/drawing/2014/main" id="{B015990E-A32E-4EA1-B85D-2DF81A56251A}"/>
            </a:ext>
          </a:extLst>
        </xdr:cNvPr>
        <xdr:cNvSpPr txBox="1"/>
      </xdr:nvSpPr>
      <xdr:spPr>
        <a:xfrm>
          <a:off x="177762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834" name="n_3aveValue【消防施設】&#10;一人当たり面積">
          <a:extLst>
            <a:ext uri="{FF2B5EF4-FFF2-40B4-BE49-F238E27FC236}">
              <a16:creationId xmlns:a16="http://schemas.microsoft.com/office/drawing/2014/main" id="{D3A8F193-FFDE-4BC6-A33E-BF8FCEBD8FB7}"/>
            </a:ext>
          </a:extLst>
        </xdr:cNvPr>
        <xdr:cNvSpPr txBox="1"/>
      </xdr:nvSpPr>
      <xdr:spPr>
        <a:xfrm>
          <a:off x="170015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835" name="n_4aveValue【消防施設】&#10;一人当たり面積">
          <a:extLst>
            <a:ext uri="{FF2B5EF4-FFF2-40B4-BE49-F238E27FC236}">
              <a16:creationId xmlns:a16="http://schemas.microsoft.com/office/drawing/2014/main" id="{C9CF40E1-9E50-4D79-9023-B9EAB3E4B72A}"/>
            </a:ext>
          </a:extLst>
        </xdr:cNvPr>
        <xdr:cNvSpPr txBox="1"/>
      </xdr:nvSpPr>
      <xdr:spPr>
        <a:xfrm>
          <a:off x="16226867" y="1400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13352</xdr:rowOff>
    </xdr:from>
    <xdr:ext cx="469744" cy="259045"/>
    <xdr:sp macro="" textlink="">
      <xdr:nvSpPr>
        <xdr:cNvPr id="836" name="n_1mainValue【消防施設】&#10;一人当たり面積">
          <a:extLst>
            <a:ext uri="{FF2B5EF4-FFF2-40B4-BE49-F238E27FC236}">
              <a16:creationId xmlns:a16="http://schemas.microsoft.com/office/drawing/2014/main" id="{FE3A3751-B400-48D0-83ED-14F449DF3DD4}"/>
            </a:ext>
          </a:extLst>
        </xdr:cNvPr>
        <xdr:cNvSpPr txBox="1"/>
      </xdr:nvSpPr>
      <xdr:spPr>
        <a:xfrm>
          <a:off x="18561127" y="144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17163</xdr:rowOff>
    </xdr:from>
    <xdr:ext cx="469744" cy="259045"/>
    <xdr:sp macro="" textlink="">
      <xdr:nvSpPr>
        <xdr:cNvPr id="837" name="n_2mainValue【消防施設】&#10;一人当たり面積">
          <a:extLst>
            <a:ext uri="{FF2B5EF4-FFF2-40B4-BE49-F238E27FC236}">
              <a16:creationId xmlns:a16="http://schemas.microsoft.com/office/drawing/2014/main" id="{33E1FCE2-572D-42A6-B2FD-8D342889BCDA}"/>
            </a:ext>
          </a:extLst>
        </xdr:cNvPr>
        <xdr:cNvSpPr txBox="1"/>
      </xdr:nvSpPr>
      <xdr:spPr>
        <a:xfrm>
          <a:off x="17776267" y="144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19066</xdr:rowOff>
    </xdr:from>
    <xdr:ext cx="469744" cy="259045"/>
    <xdr:sp macro="" textlink="">
      <xdr:nvSpPr>
        <xdr:cNvPr id="838" name="n_3mainValue【消防施設】&#10;一人当たり面積">
          <a:extLst>
            <a:ext uri="{FF2B5EF4-FFF2-40B4-BE49-F238E27FC236}">
              <a16:creationId xmlns:a16="http://schemas.microsoft.com/office/drawing/2014/main" id="{E94B54B8-FDB7-441D-A96E-438A01D45339}"/>
            </a:ext>
          </a:extLst>
        </xdr:cNvPr>
        <xdr:cNvSpPr txBox="1"/>
      </xdr:nvSpPr>
      <xdr:spPr>
        <a:xfrm>
          <a:off x="17001567"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68597</xdr:rowOff>
    </xdr:from>
    <xdr:ext cx="469744" cy="259045"/>
    <xdr:sp macro="" textlink="">
      <xdr:nvSpPr>
        <xdr:cNvPr id="839" name="n_4mainValue【消防施設】&#10;一人当たり面積">
          <a:extLst>
            <a:ext uri="{FF2B5EF4-FFF2-40B4-BE49-F238E27FC236}">
              <a16:creationId xmlns:a16="http://schemas.microsoft.com/office/drawing/2014/main" id="{95C20F75-D7D4-498C-9DD1-B8B7D1DF6F6C}"/>
            </a:ext>
          </a:extLst>
        </xdr:cNvPr>
        <xdr:cNvSpPr txBox="1"/>
      </xdr:nvSpPr>
      <xdr:spPr>
        <a:xfrm>
          <a:off x="16226867" y="144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AA725F08-3DFC-4406-BB37-00B7BFD8484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6A45EFA-934B-4AEF-A41C-57B46E3613D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7FAE86FB-603E-47C9-925A-3D25E33D6F8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4553AE93-B835-4A0F-B4A8-AED13EFD167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E7B3893-4A5C-4616-BB5B-D6D5B5BFD67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97055E9C-E75D-4CDD-BA0A-39B7C417801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54212C4F-43E3-42AF-9015-EF75A1C726B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4191618D-42A3-448E-B6A9-BFB13BCCAEF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A0BB686-2358-4AA7-9A87-70257F0C80F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7E74AE2D-FF9E-41A3-A22D-348138A73FC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0938B40-8FD7-43F6-A0DD-3E7DE2B589E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BC43D257-422A-413B-B3C3-2F08F02B227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47FEF2FB-F51E-44EE-86C3-66C7BFD98ED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61E7F426-5F15-43F8-9E85-48E6A00F065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A6C9699C-1503-4297-8A27-0A0C06F8FC2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C5FFCF34-6C5E-4814-9F10-626778CDBD4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78CFD936-F007-4541-8765-FBAA07656F4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FF9DA9D9-0C9E-4EE8-B9EE-C6A0B97A22B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3AAB0A70-15AC-4014-9931-AE31A7ED211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1AE0DCE5-6E3D-4A93-B235-17C9DA2B336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8A633A98-A6B1-4932-AFBE-8A824485295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48A75017-FAF4-40EB-8332-D43D5B39D93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B15838CF-11F8-42D5-B172-C452E298B61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D23B6560-1405-4055-AFA2-F4BB94FFE58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8522856F-39F0-40AA-BC73-D001F4F609C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5" name="直線コネクタ 864">
          <a:extLst>
            <a:ext uri="{FF2B5EF4-FFF2-40B4-BE49-F238E27FC236}">
              <a16:creationId xmlns:a16="http://schemas.microsoft.com/office/drawing/2014/main" id="{87B71148-0BFE-47F9-B067-8830F9986B72}"/>
            </a:ext>
          </a:extLst>
        </xdr:cNvPr>
        <xdr:cNvCxnSpPr/>
      </xdr:nvCxnSpPr>
      <xdr:spPr>
        <a:xfrm flipV="1">
          <a:off x="14375764" y="1675910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6" name="【庁舎】&#10;有形固定資産減価償却率最小値テキスト">
          <a:extLst>
            <a:ext uri="{FF2B5EF4-FFF2-40B4-BE49-F238E27FC236}">
              <a16:creationId xmlns:a16="http://schemas.microsoft.com/office/drawing/2014/main" id="{33BD0AB7-1588-4E3C-A1DC-27B987AE14DD}"/>
            </a:ext>
          </a:extLst>
        </xdr:cNvPr>
        <xdr:cNvSpPr txBox="1"/>
      </xdr:nvSpPr>
      <xdr:spPr>
        <a:xfrm>
          <a:off x="14414500" y="1823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7" name="直線コネクタ 866">
          <a:extLst>
            <a:ext uri="{FF2B5EF4-FFF2-40B4-BE49-F238E27FC236}">
              <a16:creationId xmlns:a16="http://schemas.microsoft.com/office/drawing/2014/main" id="{640CA60E-22C9-4998-86D3-C7C56BE0FC42}"/>
            </a:ext>
          </a:extLst>
        </xdr:cNvPr>
        <xdr:cNvCxnSpPr/>
      </xdr:nvCxnSpPr>
      <xdr:spPr>
        <a:xfrm>
          <a:off x="14287500" y="18231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68" name="【庁舎】&#10;有形固定資産減価償却率最大値テキスト">
          <a:extLst>
            <a:ext uri="{FF2B5EF4-FFF2-40B4-BE49-F238E27FC236}">
              <a16:creationId xmlns:a16="http://schemas.microsoft.com/office/drawing/2014/main" id="{55555B40-C1C7-43B0-B143-47EF6B17AF37}"/>
            </a:ext>
          </a:extLst>
        </xdr:cNvPr>
        <xdr:cNvSpPr txBox="1"/>
      </xdr:nvSpPr>
      <xdr:spPr>
        <a:xfrm>
          <a:off x="14414500" y="16538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69" name="直線コネクタ 868">
          <a:extLst>
            <a:ext uri="{FF2B5EF4-FFF2-40B4-BE49-F238E27FC236}">
              <a16:creationId xmlns:a16="http://schemas.microsoft.com/office/drawing/2014/main" id="{306200B0-39E1-4D16-8EFC-E3CD616E4EF1}"/>
            </a:ext>
          </a:extLst>
        </xdr:cNvPr>
        <xdr:cNvCxnSpPr/>
      </xdr:nvCxnSpPr>
      <xdr:spPr>
        <a:xfrm>
          <a:off x="142875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0" name="【庁舎】&#10;有形固定資産減価償却率平均値テキスト">
          <a:extLst>
            <a:ext uri="{FF2B5EF4-FFF2-40B4-BE49-F238E27FC236}">
              <a16:creationId xmlns:a16="http://schemas.microsoft.com/office/drawing/2014/main" id="{02FD0CD9-ABE4-4C85-B2F8-FA11F40AABB8}"/>
            </a:ext>
          </a:extLst>
        </xdr:cNvPr>
        <xdr:cNvSpPr txBox="1"/>
      </xdr:nvSpPr>
      <xdr:spPr>
        <a:xfrm>
          <a:off x="14414500" y="172243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1" name="フローチャート: 判断 870">
          <a:extLst>
            <a:ext uri="{FF2B5EF4-FFF2-40B4-BE49-F238E27FC236}">
              <a16:creationId xmlns:a16="http://schemas.microsoft.com/office/drawing/2014/main" id="{9EE49B2F-3614-463B-B1CE-CE5655B37B9B}"/>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2" name="フローチャート: 判断 871">
          <a:extLst>
            <a:ext uri="{FF2B5EF4-FFF2-40B4-BE49-F238E27FC236}">
              <a16:creationId xmlns:a16="http://schemas.microsoft.com/office/drawing/2014/main" id="{C18F5C87-2BBB-428D-8DC5-910F56D43DE9}"/>
            </a:ext>
          </a:extLst>
        </xdr:cNvPr>
        <xdr:cNvSpPr/>
      </xdr:nvSpPr>
      <xdr:spPr>
        <a:xfrm>
          <a:off x="135788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3" name="フローチャート: 判断 872">
          <a:extLst>
            <a:ext uri="{FF2B5EF4-FFF2-40B4-BE49-F238E27FC236}">
              <a16:creationId xmlns:a16="http://schemas.microsoft.com/office/drawing/2014/main" id="{8BF4CD1A-8233-4A44-8CAC-2922134D1889}"/>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4" name="フローチャート: 判断 873">
          <a:extLst>
            <a:ext uri="{FF2B5EF4-FFF2-40B4-BE49-F238E27FC236}">
              <a16:creationId xmlns:a16="http://schemas.microsoft.com/office/drawing/2014/main" id="{2B215E24-C68F-4A39-9BA3-CE288060AD49}"/>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875" name="フローチャート: 判断 874">
          <a:extLst>
            <a:ext uri="{FF2B5EF4-FFF2-40B4-BE49-F238E27FC236}">
              <a16:creationId xmlns:a16="http://schemas.microsoft.com/office/drawing/2014/main" id="{89CEAB45-A66C-4FA4-B85F-C9E70A8AC443}"/>
            </a:ext>
          </a:extLst>
        </xdr:cNvPr>
        <xdr:cNvSpPr/>
      </xdr:nvSpPr>
      <xdr:spPr>
        <a:xfrm>
          <a:off x="11231880" y="1754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558B163-3D07-46DD-94D6-F5F95896A93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DF9C29D-2CB6-4AD2-8FEE-F4854A3D368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DCAE48F-5428-4897-A4E5-3032F41CD8A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FBA58CD-9D60-4367-A871-6F9974E34B7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1213CC5-CD2B-4185-89DE-79DFA08E9B4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62956</xdr:rowOff>
    </xdr:from>
    <xdr:to>
      <xdr:col>85</xdr:col>
      <xdr:colOff>177800</xdr:colOff>
      <xdr:row>108</xdr:row>
      <xdr:rowOff>164556</xdr:rowOff>
    </xdr:to>
    <xdr:sp macro="" textlink="">
      <xdr:nvSpPr>
        <xdr:cNvPr id="881" name="楕円 880">
          <a:extLst>
            <a:ext uri="{FF2B5EF4-FFF2-40B4-BE49-F238E27FC236}">
              <a16:creationId xmlns:a16="http://schemas.microsoft.com/office/drawing/2014/main" id="{CFDD53A4-16EC-481A-A828-D4E7471DF84B}"/>
            </a:ext>
          </a:extLst>
        </xdr:cNvPr>
        <xdr:cNvSpPr/>
      </xdr:nvSpPr>
      <xdr:spPr>
        <a:xfrm>
          <a:off x="14325600" y="181680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149333</xdr:rowOff>
    </xdr:from>
    <xdr:ext cx="405111" cy="259045"/>
    <xdr:sp macro="" textlink="">
      <xdr:nvSpPr>
        <xdr:cNvPr id="882" name="【庁舎】&#10;有形固定資産減価償却率該当値テキスト">
          <a:extLst>
            <a:ext uri="{FF2B5EF4-FFF2-40B4-BE49-F238E27FC236}">
              <a16:creationId xmlns:a16="http://schemas.microsoft.com/office/drawing/2014/main" id="{173DBD5B-803F-4968-B547-8BF604CF58B0}"/>
            </a:ext>
          </a:extLst>
        </xdr:cNvPr>
        <xdr:cNvSpPr txBox="1"/>
      </xdr:nvSpPr>
      <xdr:spPr>
        <a:xfrm>
          <a:off x="14414500" y="1808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883" name="楕円 882">
          <a:extLst>
            <a:ext uri="{FF2B5EF4-FFF2-40B4-BE49-F238E27FC236}">
              <a16:creationId xmlns:a16="http://schemas.microsoft.com/office/drawing/2014/main" id="{EA576C0F-C5EE-4038-A819-B53D1AE22F7C}"/>
            </a:ext>
          </a:extLst>
        </xdr:cNvPr>
        <xdr:cNvSpPr/>
      </xdr:nvSpPr>
      <xdr:spPr>
        <a:xfrm>
          <a:off x="13578840" y="181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113756</xdr:rowOff>
    </xdr:to>
    <xdr:cxnSp macro="">
      <xdr:nvCxnSpPr>
        <xdr:cNvPr id="884" name="直線コネクタ 883">
          <a:extLst>
            <a:ext uri="{FF2B5EF4-FFF2-40B4-BE49-F238E27FC236}">
              <a16:creationId xmlns:a16="http://schemas.microsoft.com/office/drawing/2014/main" id="{50114EBF-B2ED-4157-95F2-D9E39D3BFDCA}"/>
            </a:ext>
          </a:extLst>
        </xdr:cNvPr>
        <xdr:cNvCxnSpPr/>
      </xdr:nvCxnSpPr>
      <xdr:spPr>
        <a:xfrm>
          <a:off x="13629640" y="18199282"/>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28666</xdr:rowOff>
    </xdr:from>
    <xdr:to>
      <xdr:col>76</xdr:col>
      <xdr:colOff>165100</xdr:colOff>
      <xdr:row>108</xdr:row>
      <xdr:rowOff>130266</xdr:rowOff>
    </xdr:to>
    <xdr:sp macro="" textlink="">
      <xdr:nvSpPr>
        <xdr:cNvPr id="885" name="楕円 884">
          <a:extLst>
            <a:ext uri="{FF2B5EF4-FFF2-40B4-BE49-F238E27FC236}">
              <a16:creationId xmlns:a16="http://schemas.microsoft.com/office/drawing/2014/main" id="{D53609D3-F4AD-4EB9-8D29-02E0AEE25855}"/>
            </a:ext>
          </a:extLst>
        </xdr:cNvPr>
        <xdr:cNvSpPr/>
      </xdr:nvSpPr>
      <xdr:spPr>
        <a:xfrm>
          <a:off x="1280414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79466</xdr:rowOff>
    </xdr:from>
    <xdr:to>
      <xdr:col>81</xdr:col>
      <xdr:colOff>50800</xdr:colOff>
      <xdr:row>108</xdr:row>
      <xdr:rowOff>94162</xdr:rowOff>
    </xdr:to>
    <xdr:cxnSp macro="">
      <xdr:nvCxnSpPr>
        <xdr:cNvPr id="886" name="直線コネクタ 885">
          <a:extLst>
            <a:ext uri="{FF2B5EF4-FFF2-40B4-BE49-F238E27FC236}">
              <a16:creationId xmlns:a16="http://schemas.microsoft.com/office/drawing/2014/main" id="{9B17AAC0-D7A0-420E-A38B-F88A21D2ED68}"/>
            </a:ext>
          </a:extLst>
        </xdr:cNvPr>
        <xdr:cNvCxnSpPr/>
      </xdr:nvCxnSpPr>
      <xdr:spPr>
        <a:xfrm>
          <a:off x="12854940" y="18184586"/>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xdr:rowOff>
    </xdr:from>
    <xdr:to>
      <xdr:col>72</xdr:col>
      <xdr:colOff>38100</xdr:colOff>
      <xdr:row>108</xdr:row>
      <xdr:rowOff>113937</xdr:rowOff>
    </xdr:to>
    <xdr:sp macro="" textlink="">
      <xdr:nvSpPr>
        <xdr:cNvPr id="887" name="楕円 886">
          <a:extLst>
            <a:ext uri="{FF2B5EF4-FFF2-40B4-BE49-F238E27FC236}">
              <a16:creationId xmlns:a16="http://schemas.microsoft.com/office/drawing/2014/main" id="{06CCC987-7204-47A2-8B65-6BA50B865086}"/>
            </a:ext>
          </a:extLst>
        </xdr:cNvPr>
        <xdr:cNvSpPr/>
      </xdr:nvSpPr>
      <xdr:spPr>
        <a:xfrm>
          <a:off x="12029440" y="18117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63137</xdr:rowOff>
    </xdr:from>
    <xdr:to>
      <xdr:col>76</xdr:col>
      <xdr:colOff>114300</xdr:colOff>
      <xdr:row>108</xdr:row>
      <xdr:rowOff>79466</xdr:rowOff>
    </xdr:to>
    <xdr:cxnSp macro="">
      <xdr:nvCxnSpPr>
        <xdr:cNvPr id="888" name="直線コネクタ 887">
          <a:extLst>
            <a:ext uri="{FF2B5EF4-FFF2-40B4-BE49-F238E27FC236}">
              <a16:creationId xmlns:a16="http://schemas.microsoft.com/office/drawing/2014/main" id="{8459275A-E35A-46A8-B25E-31AF8391812C}"/>
            </a:ext>
          </a:extLst>
        </xdr:cNvPr>
        <xdr:cNvCxnSpPr/>
      </xdr:nvCxnSpPr>
      <xdr:spPr>
        <a:xfrm>
          <a:off x="12072620" y="1816825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165826</xdr:rowOff>
    </xdr:from>
    <xdr:to>
      <xdr:col>67</xdr:col>
      <xdr:colOff>101600</xdr:colOff>
      <xdr:row>108</xdr:row>
      <xdr:rowOff>95976</xdr:rowOff>
    </xdr:to>
    <xdr:sp macro="" textlink="">
      <xdr:nvSpPr>
        <xdr:cNvPr id="889" name="楕円 888">
          <a:extLst>
            <a:ext uri="{FF2B5EF4-FFF2-40B4-BE49-F238E27FC236}">
              <a16:creationId xmlns:a16="http://schemas.microsoft.com/office/drawing/2014/main" id="{D70C63E8-B9FD-44DE-B67A-FFBD7E526CEA}"/>
            </a:ext>
          </a:extLst>
        </xdr:cNvPr>
        <xdr:cNvSpPr/>
      </xdr:nvSpPr>
      <xdr:spPr>
        <a:xfrm>
          <a:off x="11231880" y="1810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45176</xdr:rowOff>
    </xdr:from>
    <xdr:to>
      <xdr:col>71</xdr:col>
      <xdr:colOff>177800</xdr:colOff>
      <xdr:row>108</xdr:row>
      <xdr:rowOff>63137</xdr:rowOff>
    </xdr:to>
    <xdr:cxnSp macro="">
      <xdr:nvCxnSpPr>
        <xdr:cNvPr id="890" name="直線コネクタ 889">
          <a:extLst>
            <a:ext uri="{FF2B5EF4-FFF2-40B4-BE49-F238E27FC236}">
              <a16:creationId xmlns:a16="http://schemas.microsoft.com/office/drawing/2014/main" id="{B45C98DE-4960-454E-90F6-68557FA39EDC}"/>
            </a:ext>
          </a:extLst>
        </xdr:cNvPr>
        <xdr:cNvCxnSpPr/>
      </xdr:nvCxnSpPr>
      <xdr:spPr>
        <a:xfrm>
          <a:off x="11282680" y="1815029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891" name="n_1aveValue【庁舎】&#10;有形固定資産減価償却率">
          <a:extLst>
            <a:ext uri="{FF2B5EF4-FFF2-40B4-BE49-F238E27FC236}">
              <a16:creationId xmlns:a16="http://schemas.microsoft.com/office/drawing/2014/main" id="{9B045978-3CFC-4A45-A6D5-40222F85F566}"/>
            </a:ext>
          </a:extLst>
        </xdr:cNvPr>
        <xdr:cNvSpPr txBox="1"/>
      </xdr:nvSpPr>
      <xdr:spPr>
        <a:xfrm>
          <a:off x="13437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2" name="n_2aveValue【庁舎】&#10;有形固定資産減価償却率">
          <a:extLst>
            <a:ext uri="{FF2B5EF4-FFF2-40B4-BE49-F238E27FC236}">
              <a16:creationId xmlns:a16="http://schemas.microsoft.com/office/drawing/2014/main" id="{097721BF-D737-403D-AECF-96ADE59E6FEE}"/>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3" name="n_3aveValue【庁舎】&#10;有形固定資産減価償却率">
          <a:extLst>
            <a:ext uri="{FF2B5EF4-FFF2-40B4-BE49-F238E27FC236}">
              <a16:creationId xmlns:a16="http://schemas.microsoft.com/office/drawing/2014/main" id="{74525C9A-40D7-4633-8C1F-7A89D7D50DBC}"/>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894" name="n_4aveValue【庁舎】&#10;有形固定資産減価償却率">
          <a:extLst>
            <a:ext uri="{FF2B5EF4-FFF2-40B4-BE49-F238E27FC236}">
              <a16:creationId xmlns:a16="http://schemas.microsoft.com/office/drawing/2014/main" id="{84293D94-DFE5-41B7-8AD7-C7E468E171EF}"/>
            </a:ext>
          </a:extLst>
        </xdr:cNvPr>
        <xdr:cNvSpPr txBox="1"/>
      </xdr:nvSpPr>
      <xdr:spPr>
        <a:xfrm>
          <a:off x="1110298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895" name="n_1mainValue【庁舎】&#10;有形固定資産減価償却率">
          <a:extLst>
            <a:ext uri="{FF2B5EF4-FFF2-40B4-BE49-F238E27FC236}">
              <a16:creationId xmlns:a16="http://schemas.microsoft.com/office/drawing/2014/main" id="{C2F26D98-4094-4345-AB39-F885176E7BCD}"/>
            </a:ext>
          </a:extLst>
        </xdr:cNvPr>
        <xdr:cNvSpPr txBox="1"/>
      </xdr:nvSpPr>
      <xdr:spPr>
        <a:xfrm>
          <a:off x="13437244" y="1824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121393</xdr:rowOff>
    </xdr:from>
    <xdr:ext cx="405111" cy="259045"/>
    <xdr:sp macro="" textlink="">
      <xdr:nvSpPr>
        <xdr:cNvPr id="896" name="n_2mainValue【庁舎】&#10;有形固定資産減価償却率">
          <a:extLst>
            <a:ext uri="{FF2B5EF4-FFF2-40B4-BE49-F238E27FC236}">
              <a16:creationId xmlns:a16="http://schemas.microsoft.com/office/drawing/2014/main" id="{788849E3-9697-4E5E-BBD6-32809A6588C6}"/>
            </a:ext>
          </a:extLst>
        </xdr:cNvPr>
        <xdr:cNvSpPr txBox="1"/>
      </xdr:nvSpPr>
      <xdr:spPr>
        <a:xfrm>
          <a:off x="126752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105064</xdr:rowOff>
    </xdr:from>
    <xdr:ext cx="405111" cy="259045"/>
    <xdr:sp macro="" textlink="">
      <xdr:nvSpPr>
        <xdr:cNvPr id="897" name="n_3mainValue【庁舎】&#10;有形固定資産減価償却率">
          <a:extLst>
            <a:ext uri="{FF2B5EF4-FFF2-40B4-BE49-F238E27FC236}">
              <a16:creationId xmlns:a16="http://schemas.microsoft.com/office/drawing/2014/main" id="{92519816-6845-4274-8A56-652A701058CA}"/>
            </a:ext>
          </a:extLst>
        </xdr:cNvPr>
        <xdr:cNvSpPr txBox="1"/>
      </xdr:nvSpPr>
      <xdr:spPr>
        <a:xfrm>
          <a:off x="119005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87103</xdr:rowOff>
    </xdr:from>
    <xdr:ext cx="405111" cy="259045"/>
    <xdr:sp macro="" textlink="">
      <xdr:nvSpPr>
        <xdr:cNvPr id="898" name="n_4mainValue【庁舎】&#10;有形固定資産減価償却率">
          <a:extLst>
            <a:ext uri="{FF2B5EF4-FFF2-40B4-BE49-F238E27FC236}">
              <a16:creationId xmlns:a16="http://schemas.microsoft.com/office/drawing/2014/main" id="{E88246A5-86CE-4319-A9C1-BFD372DA3845}"/>
            </a:ext>
          </a:extLst>
        </xdr:cNvPr>
        <xdr:cNvSpPr txBox="1"/>
      </xdr:nvSpPr>
      <xdr:spPr>
        <a:xfrm>
          <a:off x="1110298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016C625-D7B4-4C9E-ADE1-442B43294EE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BE78F37B-5894-4BC8-96BA-AFD88372BF3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B244D481-D0D7-4C26-9948-61204F0437A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13997CA5-F64A-4B20-889B-A93D34849E4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C3CE9498-50CA-4ABE-A4BE-673F226DE44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607F156A-18A5-45FE-9B72-5520B120DE8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E919C18D-54A9-4651-A3B2-2DC9CAD6714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3C7A91B6-4ABC-4169-84E9-8BB91F85D6C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FB0684F4-6960-46AA-9395-DAC9F97E971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A7AA33F1-8197-4F75-AF35-8BD1600D220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96E3570D-1444-4370-A47C-5285324CFF9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BA980C78-5F3F-40C0-BAD9-E49ACFAD591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AF56ECA0-FEE7-4081-B0FD-402E2A414CC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63FE1459-83B5-49EF-AE2C-DD2450D638F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D78A4A94-FFB9-485C-A4A3-E88B103C27D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87B292D7-777F-4D68-9E80-BEDB47E2C95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BE18A36B-F218-4C6B-8A5B-E09AF2B8113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C82A627D-877C-49E0-8F6B-4DD5B663307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31D47855-EA8E-4DCC-91FB-4028027F75A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6D250EFA-673A-4617-A846-95BD4969D23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D6EF537E-A988-43ED-8011-0E2D51B4E1E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2657A9BE-0D57-43A2-B7C0-FADE8D1889F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BB976F12-5E55-465E-9E81-773AF5B14E3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ACF7F911-C239-4ACE-AA62-6D163775D5D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3BA46443-49C1-4ED5-AA4E-7D6B2F3C8E8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4" name="直線コネクタ 923">
          <a:extLst>
            <a:ext uri="{FF2B5EF4-FFF2-40B4-BE49-F238E27FC236}">
              <a16:creationId xmlns:a16="http://schemas.microsoft.com/office/drawing/2014/main" id="{A0A61D78-0CD9-4F21-BCCF-441D094579D6}"/>
            </a:ext>
          </a:extLst>
        </xdr:cNvPr>
        <xdr:cNvCxnSpPr/>
      </xdr:nvCxnSpPr>
      <xdr:spPr>
        <a:xfrm flipV="1">
          <a:off x="19509104" y="1669052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5" name="【庁舎】&#10;一人当たり面積最小値テキスト">
          <a:extLst>
            <a:ext uri="{FF2B5EF4-FFF2-40B4-BE49-F238E27FC236}">
              <a16:creationId xmlns:a16="http://schemas.microsoft.com/office/drawing/2014/main" id="{1A0F4199-DB3B-4641-A510-A4822F4D9CD6}"/>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6" name="直線コネクタ 925">
          <a:extLst>
            <a:ext uri="{FF2B5EF4-FFF2-40B4-BE49-F238E27FC236}">
              <a16:creationId xmlns:a16="http://schemas.microsoft.com/office/drawing/2014/main" id="{E765D49C-B5BF-4931-9140-DB9C921ACB84}"/>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7" name="【庁舎】&#10;一人当たり面積最大値テキスト">
          <a:extLst>
            <a:ext uri="{FF2B5EF4-FFF2-40B4-BE49-F238E27FC236}">
              <a16:creationId xmlns:a16="http://schemas.microsoft.com/office/drawing/2014/main" id="{0E921B92-F023-4CBE-A9DA-5581D0F3D17C}"/>
            </a:ext>
          </a:extLst>
        </xdr:cNvPr>
        <xdr:cNvSpPr txBox="1"/>
      </xdr:nvSpPr>
      <xdr:spPr>
        <a:xfrm>
          <a:off x="19547840" y="164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28" name="直線コネクタ 927">
          <a:extLst>
            <a:ext uri="{FF2B5EF4-FFF2-40B4-BE49-F238E27FC236}">
              <a16:creationId xmlns:a16="http://schemas.microsoft.com/office/drawing/2014/main" id="{DCDD027A-26B8-462E-89EE-F0E656F79DE1}"/>
            </a:ext>
          </a:extLst>
        </xdr:cNvPr>
        <xdr:cNvCxnSpPr/>
      </xdr:nvCxnSpPr>
      <xdr:spPr>
        <a:xfrm>
          <a:off x="19443700" y="16690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29" name="【庁舎】&#10;一人当たり面積平均値テキスト">
          <a:extLst>
            <a:ext uri="{FF2B5EF4-FFF2-40B4-BE49-F238E27FC236}">
              <a16:creationId xmlns:a16="http://schemas.microsoft.com/office/drawing/2014/main" id="{CD151C73-17F5-4209-9639-AD888BF5278A}"/>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0" name="フローチャート: 判断 929">
          <a:extLst>
            <a:ext uri="{FF2B5EF4-FFF2-40B4-BE49-F238E27FC236}">
              <a16:creationId xmlns:a16="http://schemas.microsoft.com/office/drawing/2014/main" id="{09DA78E7-B2CE-4619-BBFE-A06EBA54A01C}"/>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1" name="フローチャート: 判断 930">
          <a:extLst>
            <a:ext uri="{FF2B5EF4-FFF2-40B4-BE49-F238E27FC236}">
              <a16:creationId xmlns:a16="http://schemas.microsoft.com/office/drawing/2014/main" id="{FB31DFEF-DF09-4C87-8428-CD108718C3BC}"/>
            </a:ext>
          </a:extLst>
        </xdr:cNvPr>
        <xdr:cNvSpPr/>
      </xdr:nvSpPr>
      <xdr:spPr>
        <a:xfrm>
          <a:off x="18735040" y="177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932" name="フローチャート: 判断 931">
          <a:extLst>
            <a:ext uri="{FF2B5EF4-FFF2-40B4-BE49-F238E27FC236}">
              <a16:creationId xmlns:a16="http://schemas.microsoft.com/office/drawing/2014/main" id="{52395FC5-18C5-4A1D-A3A8-EFF217FDB451}"/>
            </a:ext>
          </a:extLst>
        </xdr:cNvPr>
        <xdr:cNvSpPr/>
      </xdr:nvSpPr>
      <xdr:spPr>
        <a:xfrm>
          <a:off x="179374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33" name="フローチャート: 判断 932">
          <a:extLst>
            <a:ext uri="{FF2B5EF4-FFF2-40B4-BE49-F238E27FC236}">
              <a16:creationId xmlns:a16="http://schemas.microsoft.com/office/drawing/2014/main" id="{B6DECE94-2150-4365-AF09-DB7FEC839952}"/>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34" name="フローチャート: 判断 933">
          <a:extLst>
            <a:ext uri="{FF2B5EF4-FFF2-40B4-BE49-F238E27FC236}">
              <a16:creationId xmlns:a16="http://schemas.microsoft.com/office/drawing/2014/main" id="{D4D6B080-C196-49CB-AD68-175095966E41}"/>
            </a:ext>
          </a:extLst>
        </xdr:cNvPr>
        <xdr:cNvSpPr/>
      </xdr:nvSpPr>
      <xdr:spPr>
        <a:xfrm>
          <a:off x="16388080" y="17818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25455C2-49C4-4534-88D3-38962180F84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58D85F8-6C25-42E0-8267-AF1FFEE50CE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A39C3AB-0E98-4AEB-9195-6F46ADB5455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02BFE3D-A890-456A-9B59-D8184E1B885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6DFD12B-690E-4A8E-A74A-F50F464891C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940" name="楕円 939">
          <a:extLst>
            <a:ext uri="{FF2B5EF4-FFF2-40B4-BE49-F238E27FC236}">
              <a16:creationId xmlns:a16="http://schemas.microsoft.com/office/drawing/2014/main" id="{9A3B677C-0E68-4D6B-B33B-D6720D8884DB}"/>
            </a:ext>
          </a:extLst>
        </xdr:cNvPr>
        <xdr:cNvSpPr/>
      </xdr:nvSpPr>
      <xdr:spPr>
        <a:xfrm>
          <a:off x="19458940" y="18049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26869</xdr:rowOff>
    </xdr:from>
    <xdr:ext cx="469744" cy="259045"/>
    <xdr:sp macro="" textlink="">
      <xdr:nvSpPr>
        <xdr:cNvPr id="941" name="【庁舎】&#10;一人当たり面積該当値テキスト">
          <a:extLst>
            <a:ext uri="{FF2B5EF4-FFF2-40B4-BE49-F238E27FC236}">
              <a16:creationId xmlns:a16="http://schemas.microsoft.com/office/drawing/2014/main" id="{E8117576-0655-4D8C-AAE0-122CD5360489}"/>
            </a:ext>
          </a:extLst>
        </xdr:cNvPr>
        <xdr:cNvSpPr txBox="1"/>
      </xdr:nvSpPr>
      <xdr:spPr>
        <a:xfrm>
          <a:off x="19547840" y="179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116839</xdr:rowOff>
    </xdr:from>
    <xdr:to>
      <xdr:col>112</xdr:col>
      <xdr:colOff>38100</xdr:colOff>
      <xdr:row>108</xdr:row>
      <xdr:rowOff>46989</xdr:rowOff>
    </xdr:to>
    <xdr:sp macro="" textlink="">
      <xdr:nvSpPr>
        <xdr:cNvPr id="942" name="楕円 941">
          <a:extLst>
            <a:ext uri="{FF2B5EF4-FFF2-40B4-BE49-F238E27FC236}">
              <a16:creationId xmlns:a16="http://schemas.microsoft.com/office/drawing/2014/main" id="{929D6752-A31C-4BBE-BFD5-85383E3AA023}"/>
            </a:ext>
          </a:extLst>
        </xdr:cNvPr>
        <xdr:cNvSpPr/>
      </xdr:nvSpPr>
      <xdr:spPr>
        <a:xfrm>
          <a:off x="18735040" y="18054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167639</xdr:rowOff>
    </xdr:to>
    <xdr:cxnSp macro="">
      <xdr:nvCxnSpPr>
        <xdr:cNvPr id="943" name="直線コネクタ 942">
          <a:extLst>
            <a:ext uri="{FF2B5EF4-FFF2-40B4-BE49-F238E27FC236}">
              <a16:creationId xmlns:a16="http://schemas.microsoft.com/office/drawing/2014/main" id="{E71707CF-951B-43DB-9CD3-5F25101B398C}"/>
            </a:ext>
          </a:extLst>
        </xdr:cNvPr>
        <xdr:cNvCxnSpPr/>
      </xdr:nvCxnSpPr>
      <xdr:spPr>
        <a:xfrm flipV="1">
          <a:off x="18778220" y="18100222"/>
          <a:ext cx="73152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120106</xdr:rowOff>
    </xdr:from>
    <xdr:to>
      <xdr:col>107</xdr:col>
      <xdr:colOff>101600</xdr:colOff>
      <xdr:row>108</xdr:row>
      <xdr:rowOff>50256</xdr:rowOff>
    </xdr:to>
    <xdr:sp macro="" textlink="">
      <xdr:nvSpPr>
        <xdr:cNvPr id="944" name="楕円 943">
          <a:extLst>
            <a:ext uri="{FF2B5EF4-FFF2-40B4-BE49-F238E27FC236}">
              <a16:creationId xmlns:a16="http://schemas.microsoft.com/office/drawing/2014/main" id="{353BE0FA-7B80-46EB-8685-7AC00226647F}"/>
            </a:ext>
          </a:extLst>
        </xdr:cNvPr>
        <xdr:cNvSpPr/>
      </xdr:nvSpPr>
      <xdr:spPr>
        <a:xfrm>
          <a:off x="17937480" y="1805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167639</xdr:rowOff>
    </xdr:from>
    <xdr:to>
      <xdr:col>111</xdr:col>
      <xdr:colOff>177800</xdr:colOff>
      <xdr:row>107</xdr:row>
      <xdr:rowOff>170906</xdr:rowOff>
    </xdr:to>
    <xdr:cxnSp macro="">
      <xdr:nvCxnSpPr>
        <xdr:cNvPr id="945" name="直線コネクタ 944">
          <a:extLst>
            <a:ext uri="{FF2B5EF4-FFF2-40B4-BE49-F238E27FC236}">
              <a16:creationId xmlns:a16="http://schemas.microsoft.com/office/drawing/2014/main" id="{B68AE94C-4690-452F-B22A-7396C2A83E10}"/>
            </a:ext>
          </a:extLst>
        </xdr:cNvPr>
        <xdr:cNvCxnSpPr/>
      </xdr:nvCxnSpPr>
      <xdr:spPr>
        <a:xfrm flipV="1">
          <a:off x="17988280" y="18105119"/>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123371</xdr:rowOff>
    </xdr:from>
    <xdr:to>
      <xdr:col>102</xdr:col>
      <xdr:colOff>165100</xdr:colOff>
      <xdr:row>108</xdr:row>
      <xdr:rowOff>53521</xdr:rowOff>
    </xdr:to>
    <xdr:sp macro="" textlink="">
      <xdr:nvSpPr>
        <xdr:cNvPr id="946" name="楕円 945">
          <a:extLst>
            <a:ext uri="{FF2B5EF4-FFF2-40B4-BE49-F238E27FC236}">
              <a16:creationId xmlns:a16="http://schemas.microsoft.com/office/drawing/2014/main" id="{75DA0606-114F-4FEF-92FB-9BC76275D24D}"/>
            </a:ext>
          </a:extLst>
        </xdr:cNvPr>
        <xdr:cNvSpPr/>
      </xdr:nvSpPr>
      <xdr:spPr>
        <a:xfrm>
          <a:off x="17162780" y="18060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170906</xdr:rowOff>
    </xdr:from>
    <xdr:to>
      <xdr:col>107</xdr:col>
      <xdr:colOff>50800</xdr:colOff>
      <xdr:row>108</xdr:row>
      <xdr:rowOff>2721</xdr:rowOff>
    </xdr:to>
    <xdr:cxnSp macro="">
      <xdr:nvCxnSpPr>
        <xdr:cNvPr id="947" name="直線コネクタ 946">
          <a:extLst>
            <a:ext uri="{FF2B5EF4-FFF2-40B4-BE49-F238E27FC236}">
              <a16:creationId xmlns:a16="http://schemas.microsoft.com/office/drawing/2014/main" id="{FDC4A7E7-6F05-491F-837A-C4356E2094FE}"/>
            </a:ext>
          </a:extLst>
        </xdr:cNvPr>
        <xdr:cNvCxnSpPr/>
      </xdr:nvCxnSpPr>
      <xdr:spPr>
        <a:xfrm flipV="1">
          <a:off x="17213580" y="181083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126637</xdr:rowOff>
    </xdr:from>
    <xdr:to>
      <xdr:col>98</xdr:col>
      <xdr:colOff>38100</xdr:colOff>
      <xdr:row>108</xdr:row>
      <xdr:rowOff>56787</xdr:rowOff>
    </xdr:to>
    <xdr:sp macro="" textlink="">
      <xdr:nvSpPr>
        <xdr:cNvPr id="948" name="楕円 947">
          <a:extLst>
            <a:ext uri="{FF2B5EF4-FFF2-40B4-BE49-F238E27FC236}">
              <a16:creationId xmlns:a16="http://schemas.microsoft.com/office/drawing/2014/main" id="{B9985B3D-0630-4FC2-B11B-DA84FD3C0987}"/>
            </a:ext>
          </a:extLst>
        </xdr:cNvPr>
        <xdr:cNvSpPr/>
      </xdr:nvSpPr>
      <xdr:spPr>
        <a:xfrm>
          <a:off x="16388080" y="18064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xdr:rowOff>
    </xdr:from>
    <xdr:to>
      <xdr:col>102</xdr:col>
      <xdr:colOff>114300</xdr:colOff>
      <xdr:row>108</xdr:row>
      <xdr:rowOff>5987</xdr:rowOff>
    </xdr:to>
    <xdr:cxnSp macro="">
      <xdr:nvCxnSpPr>
        <xdr:cNvPr id="949" name="直線コネクタ 948">
          <a:extLst>
            <a:ext uri="{FF2B5EF4-FFF2-40B4-BE49-F238E27FC236}">
              <a16:creationId xmlns:a16="http://schemas.microsoft.com/office/drawing/2014/main" id="{39C08B97-A0A3-4BEF-BC08-BC7FF74B02E2}"/>
            </a:ext>
          </a:extLst>
        </xdr:cNvPr>
        <xdr:cNvCxnSpPr/>
      </xdr:nvCxnSpPr>
      <xdr:spPr>
        <a:xfrm flipV="1">
          <a:off x="16431260" y="18107841"/>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146793</xdr:rowOff>
    </xdr:from>
    <xdr:ext cx="469744" cy="259045"/>
    <xdr:sp macro="" textlink="">
      <xdr:nvSpPr>
        <xdr:cNvPr id="950" name="n_1aveValue【庁舎】&#10;一人当たり面積">
          <a:extLst>
            <a:ext uri="{FF2B5EF4-FFF2-40B4-BE49-F238E27FC236}">
              <a16:creationId xmlns:a16="http://schemas.microsoft.com/office/drawing/2014/main" id="{49C729F1-FA34-4914-A09B-AAE53C70627A}"/>
            </a:ext>
          </a:extLst>
        </xdr:cNvPr>
        <xdr:cNvSpPr txBox="1"/>
      </xdr:nvSpPr>
      <xdr:spPr>
        <a:xfrm>
          <a:off x="18561127"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951" name="n_2aveValue【庁舎】&#10;一人当たり面積">
          <a:extLst>
            <a:ext uri="{FF2B5EF4-FFF2-40B4-BE49-F238E27FC236}">
              <a16:creationId xmlns:a16="http://schemas.microsoft.com/office/drawing/2014/main" id="{3DA9A5FF-ED99-4F76-A885-994AC1F821F2}"/>
            </a:ext>
          </a:extLst>
        </xdr:cNvPr>
        <xdr:cNvSpPr txBox="1"/>
      </xdr:nvSpPr>
      <xdr:spPr>
        <a:xfrm>
          <a:off x="1777626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52" name="n_3aveValue【庁舎】&#10;一人当たり面積">
          <a:extLst>
            <a:ext uri="{FF2B5EF4-FFF2-40B4-BE49-F238E27FC236}">
              <a16:creationId xmlns:a16="http://schemas.microsoft.com/office/drawing/2014/main" id="{4AF14BDD-99A7-492B-AC63-626CD6DA0394}"/>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953" name="n_4aveValue【庁舎】&#10;一人当たり面積">
          <a:extLst>
            <a:ext uri="{FF2B5EF4-FFF2-40B4-BE49-F238E27FC236}">
              <a16:creationId xmlns:a16="http://schemas.microsoft.com/office/drawing/2014/main" id="{74E79BE9-475C-4FC6-BD7F-1932A014CAAE}"/>
            </a:ext>
          </a:extLst>
        </xdr:cNvPr>
        <xdr:cNvSpPr txBox="1"/>
      </xdr:nvSpPr>
      <xdr:spPr>
        <a:xfrm>
          <a:off x="162268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38116</xdr:rowOff>
    </xdr:from>
    <xdr:ext cx="469744" cy="259045"/>
    <xdr:sp macro="" textlink="">
      <xdr:nvSpPr>
        <xdr:cNvPr id="954" name="n_1mainValue【庁舎】&#10;一人当たり面積">
          <a:extLst>
            <a:ext uri="{FF2B5EF4-FFF2-40B4-BE49-F238E27FC236}">
              <a16:creationId xmlns:a16="http://schemas.microsoft.com/office/drawing/2014/main" id="{85A234D4-92CC-439F-BA7C-E8BD1003C44C}"/>
            </a:ext>
          </a:extLst>
        </xdr:cNvPr>
        <xdr:cNvSpPr txBox="1"/>
      </xdr:nvSpPr>
      <xdr:spPr>
        <a:xfrm>
          <a:off x="18561127" y="181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41383</xdr:rowOff>
    </xdr:from>
    <xdr:ext cx="469744" cy="259045"/>
    <xdr:sp macro="" textlink="">
      <xdr:nvSpPr>
        <xdr:cNvPr id="955" name="n_2mainValue【庁舎】&#10;一人当たり面積">
          <a:extLst>
            <a:ext uri="{FF2B5EF4-FFF2-40B4-BE49-F238E27FC236}">
              <a16:creationId xmlns:a16="http://schemas.microsoft.com/office/drawing/2014/main" id="{666BC8EC-24A1-4363-9197-A45ACB61802F}"/>
            </a:ext>
          </a:extLst>
        </xdr:cNvPr>
        <xdr:cNvSpPr txBox="1"/>
      </xdr:nvSpPr>
      <xdr:spPr>
        <a:xfrm>
          <a:off x="17776267" y="181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44648</xdr:rowOff>
    </xdr:from>
    <xdr:ext cx="469744" cy="259045"/>
    <xdr:sp macro="" textlink="">
      <xdr:nvSpPr>
        <xdr:cNvPr id="956" name="n_3mainValue【庁舎】&#10;一人当たり面積">
          <a:extLst>
            <a:ext uri="{FF2B5EF4-FFF2-40B4-BE49-F238E27FC236}">
              <a16:creationId xmlns:a16="http://schemas.microsoft.com/office/drawing/2014/main" id="{125093BD-69BA-40B2-B148-43A67939BB33}"/>
            </a:ext>
          </a:extLst>
        </xdr:cNvPr>
        <xdr:cNvSpPr txBox="1"/>
      </xdr:nvSpPr>
      <xdr:spPr>
        <a:xfrm>
          <a:off x="17001567" y="1814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47914</xdr:rowOff>
    </xdr:from>
    <xdr:ext cx="469744" cy="259045"/>
    <xdr:sp macro="" textlink="">
      <xdr:nvSpPr>
        <xdr:cNvPr id="957" name="n_4mainValue【庁舎】&#10;一人当たり面積">
          <a:extLst>
            <a:ext uri="{FF2B5EF4-FFF2-40B4-BE49-F238E27FC236}">
              <a16:creationId xmlns:a16="http://schemas.microsoft.com/office/drawing/2014/main" id="{07D4F3C9-A723-435B-A190-E2247A7900FF}"/>
            </a:ext>
          </a:extLst>
        </xdr:cNvPr>
        <xdr:cNvSpPr txBox="1"/>
      </xdr:nvSpPr>
      <xdr:spPr>
        <a:xfrm>
          <a:off x="16226867" y="1815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6281C51E-2FC7-455D-9C39-EFAE12C491D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33FFD823-38EB-4B4B-B5A1-D82FF658ECF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37F68DE7-A364-4CA4-A606-96E06019C74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を上回っているものの、一般廃棄物処理施設、体育館・プール、消防施設については類似団体平均を下回っている。これは、当市が示している大型事業推進プランや廃止施設等除却プランなどに則り、一般廃棄物処理施設や市民プールの改修工事、消防支署の統廃合や消防本部の新設などを実施したためである。なお、類似団体平均を上回っている施設においても同様に、順次更新・除却を計画的に進めていき、今後の改善を図っていく。</a:t>
          </a:r>
        </a:p>
        <a:p>
          <a:r>
            <a:rPr kumimoji="1" lang="ja-JP" altLang="en-US" sz="1300">
              <a:latin typeface="ＭＳ Ｐゴシック" panose="020B0600070205080204" pitchFamily="50" charset="-128"/>
              <a:ea typeface="ＭＳ Ｐゴシック" panose="020B0600070205080204" pitchFamily="50" charset="-128"/>
            </a:rPr>
            <a:t>　また、庁舎の有形固定資産減価償却率は類似団体内順位が著しく低く、一人当たり面積も下から２番目と、どちらの視点から見ても他団体と比較した際に芳しくない結果となったが、庁舎に関してはすでに令和８年度供用開始予定で市役所本庁舎を新庁舎へ整備し直すことが決定しており、大きく有形固定資産減価償却率を低下させるものと予測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845" y="411480"/>
          <a:ext cx="1149921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3240" y="398780"/>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28640" y="424180"/>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4040" y="449580"/>
          <a:ext cx="34747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5145" y="398780"/>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0545" y="424180"/>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5945" y="449580"/>
          <a:ext cx="23228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9460" y="1179830"/>
          <a:ext cx="873379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760" y="1211580"/>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38100</xdr:rowOff>
    </xdr:from>
    <xdr:to>
      <xdr:col>16</xdr:col>
      <xdr:colOff>189865</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8515" y="1211580"/>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45,226
45,010
212.21
24,985,416
24,201,212
738,644
11,981,111
21,133,949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4855" y="1211580"/>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1060" y="123063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6210" y="123063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42.5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1600" y="123063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1060" y="2049780"/>
          <a:ext cx="18351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189865</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69710" y="2049780"/>
          <a:ext cx="311340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4865" y="1179830"/>
          <a:ext cx="129730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0130" y="124333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0130" y="15062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0130" y="1828800"/>
          <a:ext cx="115189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1065" y="133223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127000</xdr:rowOff>
    </xdr:from>
    <xdr:to>
      <xdr:col>51</xdr:col>
      <xdr:colOff>189865</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298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1065" y="1803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22225</xdr:rowOff>
    </xdr:from>
    <xdr:to>
      <xdr:col>51</xdr:col>
      <xdr:colOff>189865</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298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1065" y="217678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5990" y="1281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5990" y="1540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294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8450" cy="25908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2945"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180"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2945"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294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74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294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780" cy="2584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294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190" cy="42545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2945" y="443484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294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92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25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099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4320" y="515620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4320" y="534289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784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784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054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054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294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132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189865</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1320" y="565277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189865</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88635" y="596265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財政力指数は概ね横ばいで推移している。類似団体比較においては、類似団体平均と同水準となっている。</a:t>
          </a:r>
        </a:p>
        <a:p>
          <a:r>
            <a:rPr kumimoji="1" lang="ja-JP" altLang="en-US" sz="1300">
              <a:latin typeface="ＭＳ Ｐゴシック"/>
              <a:ea typeface="ＭＳ Ｐゴシック"/>
            </a:rPr>
            <a:t>　引き続き、課税客体の適正な把握に努めるとともに、滞納額の圧縮や徴収業務の強化による財源確保など、財政基盤の強化に努める。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294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131445</xdr:rowOff>
    </xdr:from>
    <xdr:to>
      <xdr:col>27</xdr:col>
      <xdr:colOff>184150</xdr:colOff>
      <xdr:row>45</xdr:row>
      <xdr:rowOff>131445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2945" y="7675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2945" y="7338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84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2945" y="7000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2945" y="6664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908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2945" y="6327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2945" y="59899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294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294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54610</xdr:rowOff>
    </xdr:from>
    <xdr:to>
      <xdr:col>23</xdr:col>
      <xdr:colOff>133350</xdr:colOff>
      <xdr:row>44</xdr:row>
      <xdr:rowOff>130810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00245" y="608965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102870</xdr:rowOff>
    </xdr:from>
    <xdr:ext cx="761365" cy="2584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69460" y="7479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130810</xdr:rowOff>
    </xdr:from>
    <xdr:to>
      <xdr:col>24</xdr:col>
      <xdr:colOff>12700</xdr:colOff>
      <xdr:row>44</xdr:row>
      <xdr:rowOff>130810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11345" y="75069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140970</xdr:rowOff>
    </xdr:from>
    <xdr:ext cx="761365" cy="2584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69460" y="5840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54610</xdr:rowOff>
    </xdr:from>
    <xdr:to>
      <xdr:col>24</xdr:col>
      <xdr:colOff>12700</xdr:colOff>
      <xdr:row>36</xdr:row>
      <xdr:rowOff>54610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11345" y="60896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24765</xdr:rowOff>
    </xdr:from>
    <xdr:to>
      <xdr:col>23</xdr:col>
      <xdr:colOff>133350</xdr:colOff>
      <xdr:row>41</xdr:row>
      <xdr:rowOff>24765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40785" y="689800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151765</xdr:rowOff>
    </xdr:from>
    <xdr:ext cx="761365"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69460" y="685736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8255</xdr:rowOff>
    </xdr:from>
    <xdr:to>
      <xdr:col>23</xdr:col>
      <xdr:colOff>184150</xdr:colOff>
      <xdr:row>41</xdr:row>
      <xdr:rowOff>109855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49445" y="688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6985</xdr:rowOff>
    </xdr:from>
    <xdr:to>
      <xdr:col>19</xdr:col>
      <xdr:colOff>133350</xdr:colOff>
      <xdr:row>41</xdr:row>
      <xdr:rowOff>24765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30525" y="6880225"/>
          <a:ext cx="8102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162560</xdr:rowOff>
    </xdr:from>
    <xdr:to>
      <xdr:col>19</xdr:col>
      <xdr:colOff>184150</xdr:colOff>
      <xdr:row>41</xdr:row>
      <xdr:rowOff>92710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689985" y="6868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77470</xdr:rowOff>
    </xdr:from>
    <xdr:ext cx="736600" cy="25908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399155" y="6950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6985</xdr:rowOff>
    </xdr:from>
    <xdr:to>
      <xdr:col>15</xdr:col>
      <xdr:colOff>82550</xdr:colOff>
      <xdr:row>41</xdr:row>
      <xdr:rowOff>24765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20265" y="6880225"/>
          <a:ext cx="8102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42545</xdr:rowOff>
    </xdr:from>
    <xdr:to>
      <xdr:col>15</xdr:col>
      <xdr:colOff>133350</xdr:colOff>
      <xdr:row>41</xdr:row>
      <xdr:rowOff>144145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79725" y="69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128905</xdr:rowOff>
    </xdr:from>
    <xdr:ext cx="761365" cy="2584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88895" y="7002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41</xdr:row>
      <xdr:rowOff>6985</xdr:rowOff>
    </xdr:from>
    <xdr:to>
      <xdr:col>11</xdr:col>
      <xdr:colOff>31750</xdr:colOff>
      <xdr:row>41</xdr:row>
      <xdr:rowOff>24765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29055" y="6880225"/>
          <a:ext cx="79121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41</xdr:row>
      <xdr:rowOff>59690</xdr:rowOff>
    </xdr:from>
    <xdr:to>
      <xdr:col>11</xdr:col>
      <xdr:colOff>82550</xdr:colOff>
      <xdr:row>41</xdr:row>
      <xdr:rowOff>161290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88515" y="6932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146050</xdr:rowOff>
    </xdr:from>
    <xdr:ext cx="761365" cy="2584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78635" y="7019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42545</xdr:rowOff>
    </xdr:from>
    <xdr:to>
      <xdr:col>7</xdr:col>
      <xdr:colOff>31750</xdr:colOff>
      <xdr:row>41</xdr:row>
      <xdr:rowOff>144145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78890" y="69157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128905</xdr:rowOff>
    </xdr:from>
    <xdr:ext cx="762000"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68375" y="7002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0403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4457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3431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240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347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145415</xdr:rowOff>
    </xdr:from>
    <xdr:to>
      <xdr:col>23</xdr:col>
      <xdr:colOff>184150</xdr:colOff>
      <xdr:row>41</xdr:row>
      <xdr:rowOff>75565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49445"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161925</xdr:rowOff>
    </xdr:from>
    <xdr:ext cx="761365" cy="2584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69460" y="66998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145415</xdr:rowOff>
    </xdr:from>
    <xdr:to>
      <xdr:col>19</xdr:col>
      <xdr:colOff>184150</xdr:colOff>
      <xdr:row>41</xdr:row>
      <xdr:rowOff>75565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689985"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85725</xdr:rowOff>
    </xdr:from>
    <xdr:ext cx="736600" cy="2584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399155" y="6623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127635</xdr:rowOff>
    </xdr:from>
    <xdr:to>
      <xdr:col>15</xdr:col>
      <xdr:colOff>133350</xdr:colOff>
      <xdr:row>41</xdr:row>
      <xdr:rowOff>57785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79725" y="6833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67945</xdr:rowOff>
    </xdr:from>
    <xdr:ext cx="761365"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88895" y="6605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40</xdr:row>
      <xdr:rowOff>145415</xdr:rowOff>
    </xdr:from>
    <xdr:to>
      <xdr:col>11</xdr:col>
      <xdr:colOff>82550</xdr:colOff>
      <xdr:row>41</xdr:row>
      <xdr:rowOff>75565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88515" y="68510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85725</xdr:rowOff>
    </xdr:from>
    <xdr:ext cx="761365"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78635" y="6623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127635</xdr:rowOff>
    </xdr:from>
    <xdr:to>
      <xdr:col>7</xdr:col>
      <xdr:colOff>31750</xdr:colOff>
      <xdr:row>41</xdr:row>
      <xdr:rowOff>57785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78890" y="683323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67945</xdr:rowOff>
    </xdr:from>
    <xdr:ext cx="762000" cy="2584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68375" y="6605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294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275" cy="3092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36065" y="898652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77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6418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54320" y="888238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54320" y="906526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4784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4784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7054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7054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294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8132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189865</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81320" y="937895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189865</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588635" y="968883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令和４年度は、普通交付税や臨時財政対策債が減となったほか、物件費や補助費の増により、前年度から３．４ポイント悪化した。　</a:t>
          </a:r>
          <a:endParaRPr kumimoji="1" lang="en-US" altLang="ja-JP" sz="1100">
            <a:latin typeface="ＭＳ Ｐゴシック"/>
            <a:ea typeface="ＭＳ Ｐゴシック"/>
          </a:endParaRPr>
        </a:p>
        <a:p>
          <a:r>
            <a:rPr kumimoji="1" lang="ja-JP" altLang="en-US" sz="1100">
              <a:latin typeface="ＭＳ Ｐゴシック"/>
              <a:ea typeface="ＭＳ Ｐゴシック"/>
            </a:rPr>
            <a:t>　依然として歳入全体に占める市税の割合が低く財政基盤が脆弱であることに加え、公債費については第三セクター等改革推進債に係る償還が続いており、これらが経常収支比率を高くしている要因となっている。　</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も、大型事業で借り入れた地方債の償還が控えているほか、社会保障関係費の増が見込まれることにより、当比率は高い水準で推移することが予想されることから、各事業の予算額が最善かつ最小経費であるか十分に検討を重ねながら予算を編成するなど、限られた財源の有効活用を図ることにより、財源の弾力性の確保及び安定的な財政運営に努める。</a:t>
          </a:r>
        </a:p>
        <a:p>
          <a:endParaRPr kumimoji="1" lang="en-US" altLang="ja-JP" sz="1100">
            <a:latin typeface="ＭＳ Ｐゴシック"/>
            <a:ea typeface="ＭＳ Ｐゴシック"/>
          </a:endParaRPr>
        </a:p>
      </xdr:txBody>
    </xdr:sp>
    <xdr:clientData/>
  </xdr:twoCellAnchor>
  <xdr:oneCellAnchor>
    <xdr:from>
      <xdr:col>3</xdr:col>
      <xdr:colOff>95250</xdr:colOff>
      <xdr:row>54</xdr:row>
      <xdr:rowOff>140335</xdr:rowOff>
    </xdr:from>
    <xdr:ext cx="297815" cy="22479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4845" y="919289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2945" y="111467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0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2945" y="10558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2945" y="99669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84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28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294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0294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62230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500245" y="10095865"/>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34290</xdr:rowOff>
    </xdr:from>
    <xdr:ext cx="761365" cy="2584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69460" y="112661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62230</xdr:rowOff>
    </xdr:from>
    <xdr:to>
      <xdr:col>24</xdr:col>
      <xdr:colOff>12700</xdr:colOff>
      <xdr:row>67</xdr:row>
      <xdr:rowOff>62230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411345" y="11294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123825</xdr:rowOff>
    </xdr:from>
    <xdr:ext cx="761365" cy="2584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69460" y="9846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11345" y="100958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99695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740785" y="10627360"/>
          <a:ext cx="75946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104140</xdr:rowOff>
    </xdr:from>
    <xdr:ext cx="761365" cy="2584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69460" y="1049782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49445"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66</xdr:row>
      <xdr:rowOff>70485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930525" y="10627360"/>
          <a:ext cx="81026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xdr:rowOff>
    </xdr:from>
    <xdr:to>
      <xdr:col>19</xdr:col>
      <xdr:colOff>184150</xdr:colOff>
      <xdr:row>62</xdr:row>
      <xdr:rowOff>113030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689985"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123825</xdr:rowOff>
    </xdr:from>
    <xdr:ext cx="736600" cy="2584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399155" y="10182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103505</xdr:rowOff>
    </xdr:from>
    <xdr:to>
      <xdr:col>15</xdr:col>
      <xdr:colOff>82550</xdr:colOff>
      <xdr:row>66</xdr:row>
      <xdr:rowOff>70485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20265" y="11000105"/>
          <a:ext cx="8102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141605</xdr:rowOff>
    </xdr:from>
    <xdr:to>
      <xdr:col>15</xdr:col>
      <xdr:colOff>133350</xdr:colOff>
      <xdr:row>64</xdr:row>
      <xdr:rowOff>71755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79725" y="10702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82550</xdr:rowOff>
    </xdr:from>
    <xdr:ext cx="761365"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88895" y="10476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65</xdr:row>
      <xdr:rowOff>103505</xdr:rowOff>
    </xdr:from>
    <xdr:to>
      <xdr:col>11</xdr:col>
      <xdr:colOff>31750</xdr:colOff>
      <xdr:row>66</xdr:row>
      <xdr:rowOff>16510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29055" y="11000105"/>
          <a:ext cx="79121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64</xdr:row>
      <xdr:rowOff>55245</xdr:rowOff>
    </xdr:from>
    <xdr:to>
      <xdr:col>11</xdr:col>
      <xdr:colOff>82550</xdr:colOff>
      <xdr:row>64</xdr:row>
      <xdr:rowOff>156845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88515" y="1078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167005</xdr:rowOff>
    </xdr:from>
    <xdr:ext cx="761365" cy="2584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78635" y="10560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78890" y="107537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136525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68375" y="10530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30403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4457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3431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240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1365"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3347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49445" y="107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20955</xdr:rowOff>
    </xdr:from>
    <xdr:ext cx="761365"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69460" y="10749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689985"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101600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399155" y="1066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19685</xdr:rowOff>
    </xdr:from>
    <xdr:to>
      <xdr:col>15</xdr:col>
      <xdr:colOff>133350</xdr:colOff>
      <xdr:row>66</xdr:row>
      <xdr:rowOff>120650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79725" y="110839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106045</xdr:rowOff>
    </xdr:from>
    <xdr:ext cx="761365"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88895" y="11170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65</xdr:row>
      <xdr:rowOff>52705</xdr:rowOff>
    </xdr:from>
    <xdr:to>
      <xdr:col>11</xdr:col>
      <xdr:colOff>82550</xdr:colOff>
      <xdr:row>65</xdr:row>
      <xdr:rowOff>154305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88515" y="10949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139065</xdr:rowOff>
    </xdr:from>
    <xdr:ext cx="761365"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78635" y="11035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137160</xdr:rowOff>
    </xdr:from>
    <xdr:to>
      <xdr:col>7</xdr:col>
      <xdr:colOff>31750</xdr:colOff>
      <xdr:row>66</xdr:row>
      <xdr:rowOff>67310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78890" y="1103376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52070</xdr:rowOff>
    </xdr:from>
    <xdr:ext cx="7620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68375" y="11116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294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180" cy="30861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4855" y="12713335"/>
          <a:ext cx="32181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7507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[173,033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54320" y="1260475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54320" y="1279144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4784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4784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7054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7054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216,526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294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8132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189865</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81320" y="13101320"/>
          <a:ext cx="3442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588635" y="13411200"/>
          <a:ext cx="523367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公共施設等の老朽化に伴う維持補修費の増等により、当決算額は増加傾向を示している。令和４年度は物価高騰の影響により燃料費・光熱水費が嵩んだものの、類似団体比較においては平均を下回っている状況にある。</a:t>
          </a:r>
        </a:p>
        <a:p>
          <a:r>
            <a:rPr kumimoji="1" lang="ja-JP" altLang="en-US" sz="1300">
              <a:latin typeface="ＭＳ Ｐゴシック"/>
              <a:ea typeface="ＭＳ Ｐゴシック"/>
            </a:rPr>
            <a:t>　今後においても、維持補修費の増加は避けがたいものであるが、計画的な施設の維持管理により、維持補修費の平準化、抑制を図るとともに、経常経費の削減に努める。</a:t>
          </a:r>
        </a:p>
      </xdr:txBody>
    </xdr:sp>
    <xdr:clientData/>
  </xdr:twoCellAnchor>
  <xdr:oneCellAnchor>
    <xdr:from>
      <xdr:col>3</xdr:col>
      <xdr:colOff>95250</xdr:colOff>
      <xdr:row>77</xdr:row>
      <xdr:rowOff>6350</xdr:rowOff>
    </xdr:from>
    <xdr:ext cx="349250" cy="22542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4845" y="1291463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0294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2945" y="1512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64770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2945" y="147866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2945" y="144494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2945" y="14112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2945" y="137756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2945" y="13438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294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0294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69215</xdr:rowOff>
    </xdr:from>
    <xdr:to>
      <xdr:col>23</xdr:col>
      <xdr:colOff>133350</xdr:colOff>
      <xdr:row>89</xdr:row>
      <xdr:rowOff>99695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500245" y="13480415"/>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71755</xdr:rowOff>
    </xdr:from>
    <xdr:ext cx="761365" cy="2584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69460" y="14991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568,691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99695</xdr:rowOff>
    </xdr:from>
    <xdr:to>
      <xdr:col>24</xdr:col>
      <xdr:colOff>12700</xdr:colOff>
      <xdr:row>89</xdr:row>
      <xdr:rowOff>99695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11345" y="15019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155575</xdr:rowOff>
    </xdr:from>
    <xdr:ext cx="761365" cy="25908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69460" y="132314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112,262</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69215</xdr:rowOff>
    </xdr:from>
    <xdr:to>
      <xdr:col>24</xdr:col>
      <xdr:colOff>12700</xdr:colOff>
      <xdr:row>80</xdr:row>
      <xdr:rowOff>69215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11345" y="134804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64770</xdr:rowOff>
    </xdr:from>
    <xdr:to>
      <xdr:col>23</xdr:col>
      <xdr:colOff>133350</xdr:colOff>
      <xdr:row>81</xdr:row>
      <xdr:rowOff>107315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40785" y="13643610"/>
          <a:ext cx="7594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57150</xdr:rowOff>
    </xdr:from>
    <xdr:ext cx="761365" cy="259080"/>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69460" y="136359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85090</xdr:rowOff>
    </xdr:from>
    <xdr:to>
      <xdr:col>23</xdr:col>
      <xdr:colOff>184150</xdr:colOff>
      <xdr:row>82</xdr:row>
      <xdr:rowOff>15240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49445" y="1366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62865</xdr:rowOff>
    </xdr:from>
    <xdr:to>
      <xdr:col>19</xdr:col>
      <xdr:colOff>133350</xdr:colOff>
      <xdr:row>81</xdr:row>
      <xdr:rowOff>64770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30525" y="13641705"/>
          <a:ext cx="8102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69215</xdr:rowOff>
    </xdr:from>
    <xdr:to>
      <xdr:col>19</xdr:col>
      <xdr:colOff>184150</xdr:colOff>
      <xdr:row>81</xdr:row>
      <xdr:rowOff>167640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689985" y="136480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155575</xdr:rowOff>
    </xdr:from>
    <xdr:ext cx="7366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399155" y="13734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11430</xdr:rowOff>
    </xdr:from>
    <xdr:to>
      <xdr:col>15</xdr:col>
      <xdr:colOff>82550</xdr:colOff>
      <xdr:row>81</xdr:row>
      <xdr:rowOff>62865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20265" y="13590270"/>
          <a:ext cx="8102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87630</xdr:rowOff>
    </xdr:from>
    <xdr:to>
      <xdr:col>15</xdr:col>
      <xdr:colOff>133350</xdr:colOff>
      <xdr:row>82</xdr:row>
      <xdr:rowOff>17780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79725" y="13666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2540</xdr:rowOff>
    </xdr:from>
    <xdr:ext cx="761365"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88895" y="1374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80</xdr:row>
      <xdr:rowOff>152400</xdr:rowOff>
    </xdr:from>
    <xdr:to>
      <xdr:col>11</xdr:col>
      <xdr:colOff>31750</xdr:colOff>
      <xdr:row>81</xdr:row>
      <xdr:rowOff>11430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29055" y="13563600"/>
          <a:ext cx="79121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81</xdr:row>
      <xdr:rowOff>13335</xdr:rowOff>
    </xdr:from>
    <xdr:to>
      <xdr:col>11</xdr:col>
      <xdr:colOff>82550</xdr:colOff>
      <xdr:row>81</xdr:row>
      <xdr:rowOff>114935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88515" y="135921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99695</xdr:rowOff>
    </xdr:from>
    <xdr:ext cx="761365"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78635" y="13678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635</xdr:rowOff>
    </xdr:from>
    <xdr:to>
      <xdr:col>7</xdr:col>
      <xdr:colOff>31750</xdr:colOff>
      <xdr:row>81</xdr:row>
      <xdr:rowOff>102870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78890" y="13579475"/>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86995</xdr:rowOff>
    </xdr:from>
    <xdr:ext cx="762000" cy="2584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68375" y="1366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30403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4457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3431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240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84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3347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56515</xdr:rowOff>
    </xdr:from>
    <xdr:to>
      <xdr:col>23</xdr:col>
      <xdr:colOff>184150</xdr:colOff>
      <xdr:row>81</xdr:row>
      <xdr:rowOff>158750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49445" y="1363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73025</xdr:rowOff>
    </xdr:from>
    <xdr:ext cx="761365" cy="2584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69460" y="13484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14605</xdr:rowOff>
    </xdr:from>
    <xdr:to>
      <xdr:col>19</xdr:col>
      <xdr:colOff>184150</xdr:colOff>
      <xdr:row>81</xdr:row>
      <xdr:rowOff>116205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689985" y="135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126365</xdr:rowOff>
    </xdr:from>
    <xdr:ext cx="736600" cy="2584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399155" y="13369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12065</xdr:rowOff>
    </xdr:from>
    <xdr:to>
      <xdr:col>15</xdr:col>
      <xdr:colOff>133350</xdr:colOff>
      <xdr:row>81</xdr:row>
      <xdr:rowOff>113665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79725"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123825</xdr:rowOff>
    </xdr:from>
    <xdr:ext cx="761365" cy="2584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88895" y="13367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80</xdr:row>
      <xdr:rowOff>132080</xdr:rowOff>
    </xdr:from>
    <xdr:to>
      <xdr:col>11</xdr:col>
      <xdr:colOff>82550</xdr:colOff>
      <xdr:row>81</xdr:row>
      <xdr:rowOff>62230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88515" y="135432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72390</xdr:rowOff>
    </xdr:from>
    <xdr:ext cx="761365" cy="2584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78635" y="13315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145,183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101600</xdr:rowOff>
    </xdr:from>
    <xdr:to>
      <xdr:col>7</xdr:col>
      <xdr:colOff>31750</xdr:colOff>
      <xdr:row>81</xdr:row>
      <xdr:rowOff>31750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78890" y="135128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41910</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68375" y="1328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136,389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62621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37170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99476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297275" y="1260475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297275" y="1279144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79079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79079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1350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1350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62621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0459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04590" y="1310132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518255" y="13411200"/>
          <a:ext cx="524065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ラスパイレス指数は概ね横ばいで推移しているが、類似団体平均を下回っている状況にある。</a:t>
          </a:r>
        </a:p>
        <a:p>
          <a:r>
            <a:rPr kumimoji="1" lang="ja-JP" altLang="en-US" sz="1300">
              <a:latin typeface="ＭＳ Ｐゴシック"/>
              <a:ea typeface="ＭＳ Ｐゴシック"/>
            </a:rPr>
            <a:t>　今後も国に準じて適正な給与水準を確保する。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2621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42955" y="15322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26215" y="1512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1365"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42955" y="1498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26215" y="147866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1365"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42955" y="14648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26215" y="144494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1365"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42955" y="143109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26215" y="14112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1365"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42955" y="13974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26215" y="137756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1365"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42955" y="1363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26215" y="13438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1365"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42955" y="13300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2621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84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42955" y="12962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2621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129540</xdr:rowOff>
    </xdr:from>
    <xdr:to>
      <xdr:col>81</xdr:col>
      <xdr:colOff>44450</xdr:colOff>
      <xdr:row>88</xdr:row>
      <xdr:rowOff>154940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23515" y="1337310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127000</xdr:rowOff>
    </xdr:from>
    <xdr:ext cx="761365" cy="2584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12415" y="14879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154940</xdr:rowOff>
    </xdr:from>
    <xdr:to>
      <xdr:col>81</xdr:col>
      <xdr:colOff>133350</xdr:colOff>
      <xdr:row>88</xdr:row>
      <xdr:rowOff>154940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354300" y="149072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44450</xdr:rowOff>
    </xdr:from>
    <xdr:ext cx="761365" cy="259080"/>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12415" y="13120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129540</xdr:rowOff>
    </xdr:from>
    <xdr:to>
      <xdr:col>81</xdr:col>
      <xdr:colOff>133350</xdr:colOff>
      <xdr:row>79</xdr:row>
      <xdr:rowOff>129540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354300" y="133731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28575</xdr:rowOff>
    </xdr:from>
    <xdr:to>
      <xdr:col>81</xdr:col>
      <xdr:colOff>44450</xdr:colOff>
      <xdr:row>82</xdr:row>
      <xdr:rowOff>29210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664055" y="13607415"/>
          <a:ext cx="75946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54610</xdr:rowOff>
    </xdr:from>
    <xdr:ext cx="761365" cy="2584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12415" y="139687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379065" y="1399667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81</xdr:row>
      <xdr:rowOff>28575</xdr:rowOff>
    </xdr:from>
    <xdr:to>
      <xdr:col>77</xdr:col>
      <xdr:colOff>44450</xdr:colOff>
      <xdr:row>81</xdr:row>
      <xdr:rowOff>28575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860145" y="13607415"/>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83</xdr:row>
      <xdr:rowOff>99695</xdr:rowOff>
    </xdr:from>
    <xdr:to>
      <xdr:col>77</xdr:col>
      <xdr:colOff>95250</xdr:colOff>
      <xdr:row>84</xdr:row>
      <xdr:rowOff>29845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19605" y="140138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14605</xdr:rowOff>
    </xdr:from>
    <xdr:ext cx="736600" cy="2584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22425" y="14096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28575</xdr:rowOff>
    </xdr:from>
    <xdr:to>
      <xdr:col>72</xdr:col>
      <xdr:colOff>189865</xdr:colOff>
      <xdr:row>81</xdr:row>
      <xdr:rowOff>80010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063220" y="13607415"/>
          <a:ext cx="7969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31115</xdr:rowOff>
    </xdr:from>
    <xdr:to>
      <xdr:col>73</xdr:col>
      <xdr:colOff>44450</xdr:colOff>
      <xdr:row>83</xdr:row>
      <xdr:rowOff>132715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22680" y="1394523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117475</xdr:rowOff>
    </xdr:from>
    <xdr:ext cx="761365"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12165" y="14031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80010</xdr:rowOff>
    </xdr:from>
    <xdr:to>
      <xdr:col>68</xdr:col>
      <xdr:colOff>152400</xdr:colOff>
      <xdr:row>82</xdr:row>
      <xdr:rowOff>12065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52960" y="13658850"/>
          <a:ext cx="81026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48260</xdr:rowOff>
    </xdr:from>
    <xdr:to>
      <xdr:col>68</xdr:col>
      <xdr:colOff>189865</xdr:colOff>
      <xdr:row>83</xdr:row>
      <xdr:rowOff>149860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12420" y="1396238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83</xdr:row>
      <xdr:rowOff>134620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20955" y="1404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64770</xdr:rowOff>
    </xdr:from>
    <xdr:to>
      <xdr:col>64</xdr:col>
      <xdr:colOff>152400</xdr:colOff>
      <xdr:row>83</xdr:row>
      <xdr:rowOff>167005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02160" y="13978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151765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11330" y="14065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273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46784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35560</xdr:rowOff>
    </xdr:from>
    <xdr:ext cx="762000" cy="2584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67028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86700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84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5674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81</xdr:row>
      <xdr:rowOff>149860</xdr:rowOff>
    </xdr:from>
    <xdr:to>
      <xdr:col>81</xdr:col>
      <xdr:colOff>95250</xdr:colOff>
      <xdr:row>82</xdr:row>
      <xdr:rowOff>80010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379065" y="137287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166370</xdr:rowOff>
    </xdr:from>
    <xdr:ext cx="761365" cy="2584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12415" y="13577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80</xdr:row>
      <xdr:rowOff>148590</xdr:rowOff>
    </xdr:from>
    <xdr:to>
      <xdr:col>77</xdr:col>
      <xdr:colOff>95250</xdr:colOff>
      <xdr:row>81</xdr:row>
      <xdr:rowOff>78740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19605" y="135597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88900</xdr:rowOff>
    </xdr:from>
    <xdr:ext cx="736600" cy="2584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22425" y="13332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80</xdr:row>
      <xdr:rowOff>148590</xdr:rowOff>
    </xdr:from>
    <xdr:to>
      <xdr:col>73</xdr:col>
      <xdr:colOff>44450</xdr:colOff>
      <xdr:row>81</xdr:row>
      <xdr:rowOff>78740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22680" y="135597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88900</xdr:rowOff>
    </xdr:from>
    <xdr:ext cx="761365" cy="2584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12165" y="13332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29210</xdr:rowOff>
    </xdr:from>
    <xdr:to>
      <xdr:col>68</xdr:col>
      <xdr:colOff>189865</xdr:colOff>
      <xdr:row>81</xdr:row>
      <xdr:rowOff>130810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12420" y="1360805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79</xdr:row>
      <xdr:rowOff>140970</xdr:rowOff>
    </xdr:from>
    <xdr:ext cx="762000" cy="2584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20955" y="13384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132715</xdr:rowOff>
    </xdr:from>
    <xdr:to>
      <xdr:col>64</xdr:col>
      <xdr:colOff>152400</xdr:colOff>
      <xdr:row>82</xdr:row>
      <xdr:rowOff>62865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02160" y="13711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73025</xdr:rowOff>
    </xdr:from>
    <xdr:ext cx="762000" cy="2584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11330" y="13484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2621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92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0627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77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26019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297275" y="888238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297275" y="906526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79079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79079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1350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1350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2621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0459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04590" y="937895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18255" y="968883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職員数は、概ね横ばいで推移しているが、類似団体平均を下回っている状況にある。</a:t>
          </a:r>
        </a:p>
        <a:p>
          <a:r>
            <a:rPr kumimoji="1" lang="ja-JP" altLang="en-US" sz="1300">
              <a:latin typeface="ＭＳ Ｐゴシック"/>
              <a:ea typeface="ＭＳ Ｐゴシック"/>
            </a:rPr>
            <a:t>　今後も行政改革等に取り組むとともに、新たな行政課題や社会情勢の動向などに対応できるよう、効率的な行政システムを構築し、将来にわたって一定水準以上の行政サービスを市民に提供できるよう適正な定員確保に努める。</a:t>
          </a:r>
        </a:p>
      </xdr:txBody>
    </xdr:sp>
    <xdr:clientData/>
  </xdr:twoCellAnchor>
  <xdr:oneCellAnchor>
    <xdr:from>
      <xdr:col>61</xdr:col>
      <xdr:colOff>6350</xdr:colOff>
      <xdr:row>54</xdr:row>
      <xdr:rowOff>140335</xdr:rowOff>
    </xdr:from>
    <xdr:ext cx="349250" cy="22479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588115" y="919289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84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42955" y="11596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26215" y="113442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1365" cy="2584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42955" y="11205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26215" y="109493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1365"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42955" y="10810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26215" y="10558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1365"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42955" y="10416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26215" y="101644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1365"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42955" y="10026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26215" y="9770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1365"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42955" y="9631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2621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2621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81280</xdr:rowOff>
    </xdr:from>
    <xdr:to>
      <xdr:col>81</xdr:col>
      <xdr:colOff>44450</xdr:colOff>
      <xdr:row>67</xdr:row>
      <xdr:rowOff>31115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23515" y="9972040"/>
          <a:ext cx="0" cy="1290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3175</xdr:rowOff>
    </xdr:from>
    <xdr:ext cx="761365"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12415" y="11235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31115</xdr:rowOff>
    </xdr:from>
    <xdr:to>
      <xdr:col>81</xdr:col>
      <xdr:colOff>133350</xdr:colOff>
      <xdr:row>67</xdr:row>
      <xdr:rowOff>31115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354300" y="112629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167640</xdr:rowOff>
    </xdr:from>
    <xdr:ext cx="761365"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12415" y="9723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81280</xdr:rowOff>
    </xdr:from>
    <xdr:to>
      <xdr:col>81</xdr:col>
      <xdr:colOff>133350</xdr:colOff>
      <xdr:row>59</xdr:row>
      <xdr:rowOff>81280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354300" y="99720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34290</xdr:rowOff>
    </xdr:from>
    <xdr:to>
      <xdr:col>81</xdr:col>
      <xdr:colOff>44450</xdr:colOff>
      <xdr:row>60</xdr:row>
      <xdr:rowOff>39370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664055" y="10092690"/>
          <a:ext cx="7594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163830</xdr:rowOff>
    </xdr:from>
    <xdr:ext cx="761365" cy="2584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12415" y="100545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60</xdr:row>
      <xdr:rowOff>20320</xdr:rowOff>
    </xdr:from>
    <xdr:to>
      <xdr:col>81</xdr:col>
      <xdr:colOff>95250</xdr:colOff>
      <xdr:row>60</xdr:row>
      <xdr:rowOff>121920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379065" y="100787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60</xdr:row>
      <xdr:rowOff>29210</xdr:rowOff>
    </xdr:from>
    <xdr:to>
      <xdr:col>77</xdr:col>
      <xdr:colOff>44450</xdr:colOff>
      <xdr:row>60</xdr:row>
      <xdr:rowOff>34290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860145" y="10087610"/>
          <a:ext cx="80391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60</xdr:row>
      <xdr:rowOff>15875</xdr:rowOff>
    </xdr:from>
    <xdr:to>
      <xdr:col>77</xdr:col>
      <xdr:colOff>95250</xdr:colOff>
      <xdr:row>60</xdr:row>
      <xdr:rowOff>117475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19605" y="100742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102870</xdr:rowOff>
    </xdr:from>
    <xdr:ext cx="736600" cy="2584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22425" y="101612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22225</xdr:rowOff>
    </xdr:from>
    <xdr:to>
      <xdr:col>72</xdr:col>
      <xdr:colOff>189865</xdr:colOff>
      <xdr:row>60</xdr:row>
      <xdr:rowOff>29210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063220" y="10080625"/>
          <a:ext cx="7969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39370</xdr:rowOff>
    </xdr:from>
    <xdr:to>
      <xdr:col>73</xdr:col>
      <xdr:colOff>44450</xdr:colOff>
      <xdr:row>60</xdr:row>
      <xdr:rowOff>140970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22680" y="100977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125730</xdr:rowOff>
    </xdr:from>
    <xdr:ext cx="761365" cy="2584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12165" y="10184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22225</xdr:rowOff>
    </xdr:from>
    <xdr:to>
      <xdr:col>68</xdr:col>
      <xdr:colOff>152400</xdr:colOff>
      <xdr:row>60</xdr:row>
      <xdr:rowOff>22860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52960" y="10080625"/>
          <a:ext cx="8102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29210</xdr:rowOff>
    </xdr:from>
    <xdr:to>
      <xdr:col>68</xdr:col>
      <xdr:colOff>189865</xdr:colOff>
      <xdr:row>60</xdr:row>
      <xdr:rowOff>130810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12420" y="1008761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60</xdr:row>
      <xdr:rowOff>115570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20955" y="1017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26035</xdr:rowOff>
    </xdr:from>
    <xdr:to>
      <xdr:col>64</xdr:col>
      <xdr:colOff>152400</xdr:colOff>
      <xdr:row>60</xdr:row>
      <xdr:rowOff>127635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0216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112395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11330" y="1017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273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46784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167640</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67028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86700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1365"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5674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59</xdr:row>
      <xdr:rowOff>160020</xdr:rowOff>
    </xdr:from>
    <xdr:to>
      <xdr:col>81</xdr:col>
      <xdr:colOff>95250</xdr:colOff>
      <xdr:row>60</xdr:row>
      <xdr:rowOff>90170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379065" y="100507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5080</xdr:rowOff>
    </xdr:from>
    <xdr:ext cx="761365" cy="25908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12415" y="9895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59</xdr:row>
      <xdr:rowOff>154940</xdr:rowOff>
    </xdr:from>
    <xdr:to>
      <xdr:col>77</xdr:col>
      <xdr:colOff>95250</xdr:colOff>
      <xdr:row>60</xdr:row>
      <xdr:rowOff>85090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19605" y="100457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95250</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22425" y="9818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149860</xdr:rowOff>
    </xdr:from>
    <xdr:to>
      <xdr:col>73</xdr:col>
      <xdr:colOff>44450</xdr:colOff>
      <xdr:row>60</xdr:row>
      <xdr:rowOff>80010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22680" y="1004062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90170</xdr:rowOff>
    </xdr:from>
    <xdr:ext cx="761365"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12165" y="9813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142875</xdr:rowOff>
    </xdr:from>
    <xdr:to>
      <xdr:col>68</xdr:col>
      <xdr:colOff>189865</xdr:colOff>
      <xdr:row>60</xdr:row>
      <xdr:rowOff>73025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12420" y="1003363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58</xdr:row>
      <xdr:rowOff>83185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20955" y="980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143510</xdr:rowOff>
    </xdr:from>
    <xdr:to>
      <xdr:col>64</xdr:col>
      <xdr:colOff>152400</xdr:colOff>
      <xdr:row>60</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0216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84455</xdr:rowOff>
    </xdr:from>
    <xdr:ext cx="7620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11330" y="9807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2621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92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39583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970635" y="523494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297275" y="515620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297275" y="534289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79079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79079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1350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1350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2621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0459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04590" y="565277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18255" y="596265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は、元利償還金及び公営企業等公債費充当相当額が減となったが、標準財政規模が減になったことから、単年度ベースで前年度比０．２ポイント悪化したものの、３か年平均では前年度に比べ０．５ポイント改善している。</a:t>
          </a:r>
        </a:p>
        <a:p>
          <a:r>
            <a:rPr kumimoji="1" lang="ja-JP" altLang="en-US" sz="1300">
              <a:latin typeface="ＭＳ Ｐゴシック"/>
              <a:ea typeface="ＭＳ Ｐゴシック"/>
            </a:rPr>
            <a:t>　今後についても、消防本部新庁舎や市役所本庁舎建設事業が控えていることから、事業の選択と集中を図り、計画的な財政運営に努める。</a:t>
          </a:r>
        </a:p>
      </xdr:txBody>
    </xdr:sp>
    <xdr:clientData/>
  </xdr:twoCellAnchor>
  <xdr:oneCellAnchor>
    <xdr:from>
      <xdr:col>61</xdr:col>
      <xdr:colOff>6350</xdr:colOff>
      <xdr:row>32</xdr:row>
      <xdr:rowOff>101600</xdr:rowOff>
    </xdr:from>
    <xdr:ext cx="297815" cy="22542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588115" y="54660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2621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1365" cy="2584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42955" y="7874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26215" y="7541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1365"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42955"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26215" y="7066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1365" cy="2584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42955" y="6927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26215" y="6595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1365" cy="2578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42955" y="64566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26215" y="61239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1365"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42955" y="5985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2621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162621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155575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423515" y="6031230"/>
          <a:ext cx="0" cy="1500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127635</xdr:rowOff>
    </xdr:from>
    <xdr:ext cx="761365" cy="2584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5512415" y="7503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155575</xdr:rowOff>
    </xdr:from>
    <xdr:to>
      <xdr:col>81</xdr:col>
      <xdr:colOff>133350</xdr:colOff>
      <xdr:row>44</xdr:row>
      <xdr:rowOff>155575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354300" y="75317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78740</xdr:rowOff>
    </xdr:from>
    <xdr:ext cx="761365" cy="25908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5512415" y="577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354300" y="60312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112395</xdr:rowOff>
    </xdr:from>
    <xdr:to>
      <xdr:col>81</xdr:col>
      <xdr:colOff>44450</xdr:colOff>
      <xdr:row>42</xdr:row>
      <xdr:rowOff>160655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664055" y="7153275"/>
          <a:ext cx="75946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140970</xdr:rowOff>
    </xdr:from>
    <xdr:ext cx="761365" cy="2584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5512415" y="66789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379065" y="68300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42</xdr:row>
      <xdr:rowOff>160655</xdr:rowOff>
    </xdr:from>
    <xdr:to>
      <xdr:col>77</xdr:col>
      <xdr:colOff>44450</xdr:colOff>
      <xdr:row>43</xdr:row>
      <xdr:rowOff>85725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860145" y="7201535"/>
          <a:ext cx="80391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40</xdr:row>
      <xdr:rowOff>143510</xdr:rowOff>
    </xdr:from>
    <xdr:to>
      <xdr:col>77</xdr:col>
      <xdr:colOff>95250</xdr:colOff>
      <xdr:row>41</xdr:row>
      <xdr:rowOff>73660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619605" y="68491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84455</xdr:rowOff>
    </xdr:from>
    <xdr:ext cx="736600" cy="2584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322425" y="6622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85725</xdr:rowOff>
    </xdr:from>
    <xdr:to>
      <xdr:col>72</xdr:col>
      <xdr:colOff>189865</xdr:colOff>
      <xdr:row>43</xdr:row>
      <xdr:rowOff>104775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063220" y="7294245"/>
          <a:ext cx="7969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20320</xdr:rowOff>
    </xdr:from>
    <xdr:to>
      <xdr:col>73</xdr:col>
      <xdr:colOff>44450</xdr:colOff>
      <xdr:row>41</xdr:row>
      <xdr:rowOff>121920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822680" y="68935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132080</xdr:rowOff>
    </xdr:from>
    <xdr:ext cx="761365"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512165" y="6670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104775</xdr:rowOff>
    </xdr:from>
    <xdr:to>
      <xdr:col>68</xdr:col>
      <xdr:colOff>152400</xdr:colOff>
      <xdr:row>43</xdr:row>
      <xdr:rowOff>143510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2252960" y="7313295"/>
          <a:ext cx="8102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189865</xdr:colOff>
      <xdr:row>41</xdr:row>
      <xdr:rowOff>132080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012420" y="690372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39</xdr:row>
      <xdr:rowOff>142240</xdr:rowOff>
    </xdr:from>
    <xdr:ext cx="762000" cy="25781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720955" y="6680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20320</xdr:rowOff>
    </xdr:from>
    <xdr:to>
      <xdr:col>64</xdr:col>
      <xdr:colOff>152400</xdr:colOff>
      <xdr:row>41</xdr:row>
      <xdr:rowOff>121920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220216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132080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1911330" y="667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2273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46784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67028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86700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05674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42</xdr:row>
      <xdr:rowOff>61595</xdr:rowOff>
    </xdr:from>
    <xdr:to>
      <xdr:col>81</xdr:col>
      <xdr:colOff>95250</xdr:colOff>
      <xdr:row>42</xdr:row>
      <xdr:rowOff>163195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379065" y="71024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33655</xdr:rowOff>
    </xdr:from>
    <xdr:ext cx="761365" cy="2584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5512415" y="7074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42</xdr:row>
      <xdr:rowOff>109855</xdr:rowOff>
    </xdr:from>
    <xdr:to>
      <xdr:col>77</xdr:col>
      <xdr:colOff>95250</xdr:colOff>
      <xdr:row>43</xdr:row>
      <xdr:rowOff>40005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619605" y="715073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24765</xdr:rowOff>
    </xdr:from>
    <xdr:ext cx="7366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22425" y="7233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34925</xdr:rowOff>
    </xdr:from>
    <xdr:to>
      <xdr:col>73</xdr:col>
      <xdr:colOff>44450</xdr:colOff>
      <xdr:row>43</xdr:row>
      <xdr:rowOff>136525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822680" y="72434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120650</xdr:rowOff>
    </xdr:from>
    <xdr:ext cx="761365"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512165" y="7329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53975</xdr:rowOff>
    </xdr:from>
    <xdr:to>
      <xdr:col>68</xdr:col>
      <xdr:colOff>189865</xdr:colOff>
      <xdr:row>43</xdr:row>
      <xdr:rowOff>155575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012420" y="726249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43</xdr:row>
      <xdr:rowOff>140335</xdr:rowOff>
    </xdr:from>
    <xdr:ext cx="762000" cy="2584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720955"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2202160" y="730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7620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1911330" y="738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1626215" y="1179830"/>
          <a:ext cx="46075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275"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479020" y="153416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88745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297275" y="143002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297275" y="161671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790795"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790795"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13500"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13500"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26215" y="192659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04590" y="192659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04590" y="192659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6518255" y="223647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令和４年度においては、地方債現在高や公営企業債等繰入見込額等の減により、将来負担額が減となったことに加え、基金などの充当可能財源が増となったことから、前年度より１３．２ポイント改善した。</a:t>
          </a:r>
        </a:p>
        <a:p>
          <a:r>
            <a:rPr kumimoji="1" lang="ja-JP" altLang="en-US" sz="1300">
              <a:latin typeface="ＭＳ Ｐゴシック"/>
              <a:ea typeface="ＭＳ Ｐゴシック"/>
            </a:rPr>
            <a:t>　今後についても、地方債残高等の将来負担額の推移に注視しながら、中長期的な視点に立ち、計画的な地方債の発行を図るなど、財政の健全化に努める。</a:t>
          </a:r>
        </a:p>
      </xdr:txBody>
    </xdr:sp>
    <xdr:clientData/>
  </xdr:twoCellAnchor>
  <xdr:oneCellAnchor>
    <xdr:from>
      <xdr:col>61</xdr:col>
      <xdr:colOff>6350</xdr:colOff>
      <xdr:row>10</xdr:row>
      <xdr:rowOff>63500</xdr:rowOff>
    </xdr:from>
    <xdr:ext cx="297815" cy="22479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588115" y="17399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26215" y="4286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84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42955" y="4147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26215" y="3815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1365"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42955" y="3676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26215" y="33439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1365" cy="2584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42955" y="3201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26215" y="2868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1365"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42955" y="2730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26215" y="2397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1365"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42955" y="2259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26215" y="192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1626215" y="192659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38735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423515" y="2397760"/>
          <a:ext cx="0" cy="1496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10795</xdr:rowOff>
    </xdr:from>
    <xdr:ext cx="761365" cy="2584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5512415" y="3866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38735</xdr:rowOff>
    </xdr:from>
    <xdr:to>
      <xdr:col>81</xdr:col>
      <xdr:colOff>133350</xdr:colOff>
      <xdr:row>23</xdr:row>
      <xdr:rowOff>38735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354300" y="38944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1365" cy="259080"/>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5512415" y="2148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354300" y="23977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118110</xdr:rowOff>
    </xdr:from>
    <xdr:to>
      <xdr:col>81</xdr:col>
      <xdr:colOff>44450</xdr:colOff>
      <xdr:row>17</xdr:row>
      <xdr:rowOff>74295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664055" y="2800350"/>
          <a:ext cx="75946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166370</xdr:rowOff>
    </xdr:from>
    <xdr:ext cx="761365" cy="2584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12415" y="23456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14</xdr:row>
      <xdr:rowOff>149860</xdr:rowOff>
    </xdr:from>
    <xdr:to>
      <xdr:col>81</xdr:col>
      <xdr:colOff>95250</xdr:colOff>
      <xdr:row>15</xdr:row>
      <xdr:rowOff>80010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379065" y="24968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17</xdr:row>
      <xdr:rowOff>74295</xdr:rowOff>
    </xdr:from>
    <xdr:to>
      <xdr:col>77</xdr:col>
      <xdr:colOff>44450</xdr:colOff>
      <xdr:row>18</xdr:row>
      <xdr:rowOff>154305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860145" y="2924175"/>
          <a:ext cx="80391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15</xdr:row>
      <xdr:rowOff>50800</xdr:rowOff>
    </xdr:from>
    <xdr:to>
      <xdr:col>77</xdr:col>
      <xdr:colOff>95250</xdr:colOff>
      <xdr:row>15</xdr:row>
      <xdr:rowOff>152400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19605" y="2565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162560</xdr:rowOff>
    </xdr:from>
    <xdr:ext cx="736600" cy="2584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22425" y="2341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154305</xdr:rowOff>
    </xdr:from>
    <xdr:to>
      <xdr:col>72</xdr:col>
      <xdr:colOff>189865</xdr:colOff>
      <xdr:row>19</xdr:row>
      <xdr:rowOff>71755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063220" y="3171825"/>
          <a:ext cx="7969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22680" y="265684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82550</xdr:rowOff>
    </xdr:from>
    <xdr:ext cx="761365"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12165" y="2429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71755</xdr:rowOff>
    </xdr:from>
    <xdr:to>
      <xdr:col>68</xdr:col>
      <xdr:colOff>152400</xdr:colOff>
      <xdr:row>19</xdr:row>
      <xdr:rowOff>107315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2252960" y="3256915"/>
          <a:ext cx="8102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30480</xdr:rowOff>
    </xdr:from>
    <xdr:to>
      <xdr:col>68</xdr:col>
      <xdr:colOff>189865</xdr:colOff>
      <xdr:row>16</xdr:row>
      <xdr:rowOff>132080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12420" y="271272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14</xdr:row>
      <xdr:rowOff>142240</xdr:rowOff>
    </xdr:from>
    <xdr:ext cx="762000" cy="25781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20955" y="2489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22860</xdr:rowOff>
    </xdr:from>
    <xdr:to>
      <xdr:col>64</xdr:col>
      <xdr:colOff>152400</xdr:colOff>
      <xdr:row>16</xdr:row>
      <xdr:rowOff>124460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0216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134620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1133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273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46784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92710</xdr:rowOff>
    </xdr:from>
    <xdr:ext cx="762000" cy="2584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670280"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86700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84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5674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189865</xdr:colOff>
      <xdr:row>16</xdr:row>
      <xdr:rowOff>67310</xdr:rowOff>
    </xdr:from>
    <xdr:to>
      <xdr:col>81</xdr:col>
      <xdr:colOff>95250</xdr:colOff>
      <xdr:row>16</xdr:row>
      <xdr:rowOff>167640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379065" y="274955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39370</xdr:rowOff>
    </xdr:from>
    <xdr:ext cx="761365" cy="259080"/>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5512415" y="2721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17</xdr:row>
      <xdr:rowOff>23495</xdr:rowOff>
    </xdr:from>
    <xdr:to>
      <xdr:col>77</xdr:col>
      <xdr:colOff>95250</xdr:colOff>
      <xdr:row>17</xdr:row>
      <xdr:rowOff>125095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619605" y="28733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109855</xdr:rowOff>
    </xdr:from>
    <xdr:ext cx="736600" cy="2584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322425" y="2959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103505</xdr:rowOff>
    </xdr:from>
    <xdr:to>
      <xdr:col>73</xdr:col>
      <xdr:colOff>44450</xdr:colOff>
      <xdr:row>19</xdr:row>
      <xdr:rowOff>33655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822680" y="312102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18415</xdr:rowOff>
    </xdr:from>
    <xdr:ext cx="761365" cy="2584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512165" y="3203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20955</xdr:rowOff>
    </xdr:from>
    <xdr:to>
      <xdr:col>68</xdr:col>
      <xdr:colOff>189865</xdr:colOff>
      <xdr:row>19</xdr:row>
      <xdr:rowOff>122555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012420" y="3206115"/>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19</xdr:row>
      <xdr:rowOff>107315</xdr:rowOff>
    </xdr:from>
    <xdr:ext cx="762000" cy="2584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720955" y="329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56515</xdr:rowOff>
    </xdr:from>
    <xdr:to>
      <xdr:col>64</xdr:col>
      <xdr:colOff>152400</xdr:colOff>
      <xdr:row>19</xdr:row>
      <xdr:rowOff>158750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2202160" y="3241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142875</xdr:rowOff>
    </xdr:from>
    <xdr:ext cx="762000" cy="2584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911330" y="3328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57986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24400" y="186690"/>
          <a:ext cx="3575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449800" y="212090"/>
          <a:ext cx="3530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182245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475200" y="237490"/>
          <a:ext cx="34829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879320" y="186690"/>
          <a:ext cx="2429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04720" y="212090"/>
          <a:ext cx="2385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30120" y="237490"/>
          <a:ext cx="2327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058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8660" y="1493520"/>
          <a:ext cx="87807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7880" y="1521460"/>
          <a:ext cx="12725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26920" y="1521460"/>
          <a:ext cx="1163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45,226
45,010
212.21
24,985,416
24,201,212
738,644
11,981,111
21,133,949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53740" y="152146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35500" y="1515110"/>
          <a:ext cx="18542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89700" y="1515110"/>
          <a:ext cx="11633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42.5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98740" y="1515110"/>
          <a:ext cx="5816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35500" y="2359660"/>
          <a:ext cx="18542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53200" y="2359660"/>
          <a:ext cx="310896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41840" y="1493520"/>
          <a:ext cx="129286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866630" y="1553210"/>
          <a:ext cx="1163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140335</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866630" y="1816735"/>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866630" y="2138680"/>
          <a:ext cx="116332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25660" y="164211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60585" y="1591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60585" y="18503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0503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25660" y="211328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0503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140335</xdr:rowOff>
    </xdr:from>
    <xdr:to>
      <xdr:col>54</xdr:col>
      <xdr:colOff>38100</xdr:colOff>
      <xdr:row>14</xdr:row>
      <xdr:rowOff>140335</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25660" y="248729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908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516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516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516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140335</xdr:rowOff>
    </xdr:from>
    <xdr:ext cx="184150" cy="2584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516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182245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8660" y="45961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182245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20615" y="46596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20615" y="48463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6430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6430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3496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3496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182245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8660" y="51562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17160" y="51562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182245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80660" y="51562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0098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人件費に係る経常収支比率は、概ね横ばいで推移しており、令和４年度は前年度から０．９ポイント悪化し、依然類似団体平均を上回る状況にある。</a:t>
          </a:r>
        </a:p>
        <a:p>
          <a:r>
            <a:rPr kumimoji="1" lang="ja-JP" altLang="en-US" sz="1300">
              <a:latin typeface="ＭＳ Ｐゴシック"/>
              <a:ea typeface="ＭＳ Ｐゴシック"/>
            </a:rPr>
            <a:t>　人口１，０００人あたり職員数では、類似団体平均を下回っており、さらなる人件費の削減は難しい状況であることから、今後も同様の傾向が見られると推測される。</a:t>
          </a:r>
        </a:p>
      </xdr:txBody>
    </xdr:sp>
    <xdr:clientData/>
  </xdr:twoCellAnchor>
  <xdr:oneCellAnchor>
    <xdr:from>
      <xdr:col>3</xdr:col>
      <xdr:colOff>123825</xdr:colOff>
      <xdr:row>29</xdr:row>
      <xdr:rowOff>107950</xdr:rowOff>
    </xdr:from>
    <xdr:ext cx="297815" cy="22479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056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182245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8660" y="73888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908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22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182245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8660" y="69430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220" y="680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182245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8660" y="649732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220" y="63588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182245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8660" y="604774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908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220" y="5909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182245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8660" y="56019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220" y="54635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8660" y="51562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22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8660" y="51562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40</xdr:row>
      <xdr:rowOff>99695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99280" y="585851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71755</xdr:rowOff>
    </xdr:from>
    <xdr:ext cx="762000" cy="2584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88180" y="6777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99695</xdr:rowOff>
    </xdr:from>
    <xdr:to>
      <xdr:col>24</xdr:col>
      <xdr:colOff>114300</xdr:colOff>
      <xdr:row>40</xdr:row>
      <xdr:rowOff>99695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28160" y="6805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84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88180" y="560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28160" y="58585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37</xdr:row>
      <xdr:rowOff>69850</xdr:rowOff>
    </xdr:from>
    <xdr:to>
      <xdr:col>24</xdr:col>
      <xdr:colOff>25400</xdr:colOff>
      <xdr:row>37</xdr:row>
      <xdr:rowOff>111125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44900" y="6272530"/>
          <a:ext cx="7543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167640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88180" y="6035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84455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66260" y="618871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182245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32100" y="6272530"/>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99180" y="61569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660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86760" y="5929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115570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14220" y="6318250"/>
          <a:ext cx="8178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8130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130810</xdr:rowOff>
    </xdr:from>
    <xdr:ext cx="761365"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86660" y="5998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115570</xdr:rowOff>
    </xdr:from>
    <xdr:to>
      <xdr:col>11</xdr:col>
      <xdr:colOff>9525</xdr:colOff>
      <xdr:row>37</xdr:row>
      <xdr:rowOff>156845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4120" y="6318250"/>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1200" y="61982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61365" cy="2584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68780" y="5970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102870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3320" y="620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68680" y="5979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84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011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518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84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3398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182245</xdr:colOff>
      <xdr:row>44</xdr:row>
      <xdr:rowOff>10160</xdr:rowOff>
    </xdr:from>
    <xdr:ext cx="762000" cy="2584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245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84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60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60325</xdr:rowOff>
    </xdr:from>
    <xdr:to>
      <xdr:col>24</xdr:col>
      <xdr:colOff>76200</xdr:colOff>
      <xdr:row>37</xdr:row>
      <xdr:rowOff>161925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66260" y="626300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32385</xdr:rowOff>
    </xdr:from>
    <xdr:ext cx="762000" cy="2584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88180" y="6235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99180" y="62217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105410</xdr:rowOff>
    </xdr:from>
    <xdr:ext cx="736600" cy="2584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86760" y="6308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81300" y="631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13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86660" y="6395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1200" y="62674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151130</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68780" y="6353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106045</xdr:rowOff>
    </xdr:from>
    <xdr:to>
      <xdr:col>6</xdr:col>
      <xdr:colOff>171450</xdr:colOff>
      <xdr:row>38</xdr:row>
      <xdr:rowOff>36195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3320" y="6308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20955</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68680" y="6391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43640" y="12433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57020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57020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17060" y="13068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17060" y="14935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58772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58772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43640" y="18034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855315" y="18034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15640" y="18034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953740" y="21132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物件費に係る経常収支比率は、令和４年度は物価高騰の影響で増となり前年度から０．９ポイント悪化し、依然類似団体平均を上回る状況にある。</a:t>
          </a:r>
        </a:p>
        <a:p>
          <a:r>
            <a:rPr kumimoji="1" lang="ja-JP" altLang="en-US" sz="1300">
              <a:latin typeface="ＭＳ Ｐゴシック"/>
              <a:ea typeface="ＭＳ Ｐゴシック"/>
            </a:rPr>
            <a:t>　今後においても、事務経費やランニングコストなど歳出の抑制を図り、比率低下に努める。</a:t>
          </a:r>
        </a:p>
      </xdr:txBody>
    </xdr:sp>
    <xdr:clientData/>
  </xdr:twoCellAnchor>
  <xdr:oneCellAnchor>
    <xdr:from>
      <xdr:col>62</xdr:col>
      <xdr:colOff>6350</xdr:colOff>
      <xdr:row>9</xdr:row>
      <xdr:rowOff>107950</xdr:rowOff>
    </xdr:from>
    <xdr:ext cx="298450" cy="22479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05540" y="16167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43640" y="4036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908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88898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43640" y="36664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888980" y="3524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43640" y="3293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888980" y="31546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43640" y="29197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88898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43640" y="2546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888980" y="24079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43640" y="21767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888980" y="2034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43640" y="180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88898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43640" y="18034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28575</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052040" y="237553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20</xdr:row>
      <xdr:rowOff>167640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26335"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24130</xdr:rowOff>
    </xdr:from>
    <xdr:to>
      <xdr:col>82</xdr:col>
      <xdr:colOff>182245</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963140" y="354457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12</xdr:row>
      <xdr:rowOff>114300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26335" y="2125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28575</xdr:rowOff>
    </xdr:from>
    <xdr:to>
      <xdr:col>82</xdr:col>
      <xdr:colOff>182245</xdr:colOff>
      <xdr:row>14</xdr:row>
      <xdr:rowOff>28575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963140" y="237553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284960" y="2809240"/>
          <a:ext cx="7670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15</xdr:row>
      <xdr:rowOff>92710</xdr:rowOff>
    </xdr:from>
    <xdr:ext cx="762000" cy="2584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26335" y="26073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01240" y="2758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484860" y="2809240"/>
          <a:ext cx="8001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34160" y="267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96520</xdr:rowOff>
    </xdr:from>
    <xdr:ext cx="735965"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39520" y="2443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8890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666980" y="2858770"/>
          <a:ext cx="8178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34060" y="26784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104140</xdr:rowOff>
    </xdr:from>
    <xdr:ext cx="762000" cy="2584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21640" y="2451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8890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1849100" y="285877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1618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157480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2154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16080" y="27432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1270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0366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84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8539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84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086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84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2867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84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46886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182245</xdr:colOff>
      <xdr:row>24</xdr:row>
      <xdr:rowOff>10160</xdr:rowOff>
    </xdr:from>
    <xdr:ext cx="762000" cy="2584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6636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01240" y="282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16</xdr:row>
      <xdr:rowOff>116840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26335"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34160" y="275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162560</xdr:rowOff>
    </xdr:from>
    <xdr:ext cx="735965"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39520" y="28448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34060" y="28498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82550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21640" y="2932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16180" y="2811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44450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21540" y="289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16080" y="28117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44450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03660" y="289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182245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 y="79489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182245</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20615" y="80124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20615" y="81991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6430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6430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3496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3496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182245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 y="85090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17160" y="85090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182245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80660" y="85090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0098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扶助費に係る経常収支比率は、概ね横ばいで推移しており、令和４年度は前年度から０．１ポイント悪化し、類似団体と比較して高い水準で推移している。</a:t>
          </a:r>
        </a:p>
        <a:p>
          <a:r>
            <a:rPr kumimoji="1" lang="ja-JP" altLang="en-US" sz="1300">
              <a:latin typeface="ＭＳ Ｐゴシック"/>
              <a:ea typeface="ＭＳ Ｐゴシック"/>
            </a:rPr>
            <a:t>　今後においても社会保障関係費の増が見込まれ、高い水準で推移することが予想される。</a:t>
          </a:r>
        </a:p>
      </xdr:txBody>
    </xdr:sp>
    <xdr:clientData/>
  </xdr:twoCellAnchor>
  <xdr:oneCellAnchor>
    <xdr:from>
      <xdr:col>3</xdr:col>
      <xdr:colOff>123825</xdr:colOff>
      <xdr:row>49</xdr:row>
      <xdr:rowOff>107950</xdr:rowOff>
    </xdr:from>
    <xdr:ext cx="297815" cy="22479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056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182245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8660" y="107416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22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182245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8660" y="103720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220" y="10229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182245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8660" y="999871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800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220" y="98602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182245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8660" y="962533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800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220" y="94869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182245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8660" y="925195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220" y="91135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182245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8660" y="888238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800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220" y="8740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8660" y="85090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182245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08660" y="85090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399280" y="889381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57150</xdr:rowOff>
    </xdr:from>
    <xdr:ext cx="762000"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488180" y="1028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328160" y="103111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95250</xdr:rowOff>
    </xdr:from>
    <xdr:ext cx="762000" cy="259080"/>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488180" y="8644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28160" y="8893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58</xdr:row>
      <xdr:rowOff>134620</xdr:rowOff>
    </xdr:from>
    <xdr:to>
      <xdr:col>24</xdr:col>
      <xdr:colOff>25400</xdr:colOff>
      <xdr:row>58</xdr:row>
      <xdr:rowOff>142240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644900" y="9857740"/>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28575</xdr:rowOff>
    </xdr:from>
    <xdr:ext cx="762000" cy="2584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488180" y="94164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366260" y="95669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134620</xdr:rowOff>
    </xdr:from>
    <xdr:to>
      <xdr:col>19</xdr:col>
      <xdr:colOff>182245</xdr:colOff>
      <xdr:row>59</xdr:row>
      <xdr:rowOff>8890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832100" y="9857740"/>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599180" y="95402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92710</xdr:rowOff>
    </xdr:from>
    <xdr:ext cx="736600" cy="2584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286760" y="93129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96520</xdr:rowOff>
    </xdr:from>
    <xdr:to>
      <xdr:col>15</xdr:col>
      <xdr:colOff>98425</xdr:colOff>
      <xdr:row>59</xdr:row>
      <xdr:rowOff>8890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014220" y="9819640"/>
          <a:ext cx="8178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7813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146050</xdr:rowOff>
    </xdr:from>
    <xdr:ext cx="761365" cy="2584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486660" y="9366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167640</xdr:rowOff>
    </xdr:from>
    <xdr:to>
      <xdr:col>11</xdr:col>
      <xdr:colOff>9525</xdr:colOff>
      <xdr:row>58</xdr:row>
      <xdr:rowOff>96520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214120" y="9723120"/>
          <a:ext cx="8001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981200" y="96659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50800</xdr:rowOff>
    </xdr:from>
    <xdr:ext cx="761365"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68780" y="9438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6332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161290</xdr:rowOff>
    </xdr:from>
    <xdr:ext cx="761365" cy="2584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68680" y="9381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84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2011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84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518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84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63398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182245</xdr:colOff>
      <xdr:row>64</xdr:row>
      <xdr:rowOff>10160</xdr:rowOff>
    </xdr:from>
    <xdr:ext cx="762000" cy="2584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2245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84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160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91440</xdr:rowOff>
    </xdr:from>
    <xdr:to>
      <xdr:col>24</xdr:col>
      <xdr:colOff>76200</xdr:colOff>
      <xdr:row>59</xdr:row>
      <xdr:rowOff>21590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366260" y="98145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63500</xdr:rowOff>
    </xdr:from>
    <xdr:ext cx="762000" cy="25908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48818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84455</xdr:rowOff>
    </xdr:from>
    <xdr:to>
      <xdr:col>20</xdr:col>
      <xdr:colOff>38100</xdr:colOff>
      <xdr:row>59</xdr:row>
      <xdr:rowOff>13970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599180" y="980757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167640</xdr:rowOff>
    </xdr:from>
    <xdr:ext cx="7366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286760" y="9890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129540</xdr:rowOff>
    </xdr:from>
    <xdr:to>
      <xdr:col>15</xdr:col>
      <xdr:colOff>149225</xdr:colOff>
      <xdr:row>59</xdr:row>
      <xdr:rowOff>59690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781300" y="985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44450</xdr:rowOff>
    </xdr:from>
    <xdr:ext cx="761365"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486660" y="9935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981200" y="97688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132080</xdr:rowOff>
    </xdr:from>
    <xdr:ext cx="761365"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68780" y="9855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118110</xdr:rowOff>
    </xdr:from>
    <xdr:to>
      <xdr:col>6</xdr:col>
      <xdr:colOff>171450</xdr:colOff>
      <xdr:row>58</xdr:row>
      <xdr:rowOff>48260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63320" y="9673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33020</xdr:rowOff>
    </xdr:from>
    <xdr:ext cx="761365" cy="2584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68680" y="9756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343640" y="79489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57020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57020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11706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1706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58772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58772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343640" y="85090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855315" y="85090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5640" y="85090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595374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その他の経費に係る経常収支比率は、その大部分を他会計に対する繰出金が占めており、近年はほぼ横ばいで推移しているものの、類似団体を上回る状況となっている。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他会計に対する繰出金については、より一層計画的な財政運営を図ることで、一般会計における繰出金の抑制に努める。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4790"/>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305540" y="83223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343640" y="10741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908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088898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343640" y="10422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0888980" y="102844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343640" y="101034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74295</xdr:rowOff>
    </xdr:from>
    <xdr:ext cx="507365" cy="2584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0888980" y="99650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343640" y="97847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0888980" y="96462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343640" y="946594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84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888980" y="93275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343640" y="91471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0888980" y="90087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343640" y="88277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140335</xdr:rowOff>
    </xdr:from>
    <xdr:ext cx="507365" cy="2584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0888980" y="86899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1343640" y="8509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9080"/>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088898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1343640" y="85090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91440</xdr:rowOff>
    </xdr:from>
    <xdr:to>
      <xdr:col>82</xdr:col>
      <xdr:colOff>107950</xdr:colOff>
      <xdr:row>62</xdr:row>
      <xdr:rowOff>61595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052040" y="8976360"/>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62</xdr:row>
      <xdr:rowOff>33655</xdr:rowOff>
    </xdr:from>
    <xdr:ext cx="762000" cy="2584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5126335" y="10427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61595</xdr:rowOff>
    </xdr:from>
    <xdr:to>
      <xdr:col>82</xdr:col>
      <xdr:colOff>182245</xdr:colOff>
      <xdr:row>62</xdr:row>
      <xdr:rowOff>61595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963140" y="1045527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52</xdr:row>
      <xdr:rowOff>6350</xdr:rowOff>
    </xdr:from>
    <xdr:ext cx="762000" cy="259080"/>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5126335" y="8723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91440</xdr:rowOff>
    </xdr:from>
    <xdr:to>
      <xdr:col>82</xdr:col>
      <xdr:colOff>182245</xdr:colOff>
      <xdr:row>53</xdr:row>
      <xdr:rowOff>91440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963140" y="897636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167640</xdr:rowOff>
    </xdr:from>
    <xdr:to>
      <xdr:col>82</xdr:col>
      <xdr:colOff>107950</xdr:colOff>
      <xdr:row>58</xdr:row>
      <xdr:rowOff>72390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284960" y="9723120"/>
          <a:ext cx="76708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56</xdr:row>
      <xdr:rowOff>13970</xdr:rowOff>
    </xdr:from>
    <xdr:ext cx="762000" cy="2584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5126335" y="94018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167640</xdr:rowOff>
    </xdr:from>
    <xdr:to>
      <xdr:col>82</xdr:col>
      <xdr:colOff>158750</xdr:colOff>
      <xdr:row>57</xdr:row>
      <xdr:rowOff>99060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001240" y="9555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167640</xdr:rowOff>
    </xdr:from>
    <xdr:to>
      <xdr:col>78</xdr:col>
      <xdr:colOff>69850</xdr:colOff>
      <xdr:row>58</xdr:row>
      <xdr:rowOff>167640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484860" y="9723120"/>
          <a:ext cx="8001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103505</xdr:rowOff>
    </xdr:from>
    <xdr:to>
      <xdr:col>78</xdr:col>
      <xdr:colOff>120650</xdr:colOff>
      <xdr:row>57</xdr:row>
      <xdr:rowOff>33655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234160" y="9491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43815</xdr:rowOff>
    </xdr:from>
    <xdr:ext cx="735965" cy="259080"/>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939520" y="92640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159385</xdr:rowOff>
    </xdr:from>
    <xdr:to>
      <xdr:col>73</xdr:col>
      <xdr:colOff>180975</xdr:colOff>
      <xdr:row>58</xdr:row>
      <xdr:rowOff>167640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2666980" y="9882505"/>
          <a:ext cx="8178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73660</xdr:rowOff>
    </xdr:from>
    <xdr:to>
      <xdr:col>74</xdr:col>
      <xdr:colOff>31750</xdr:colOff>
      <xdr:row>58</xdr:row>
      <xdr:rowOff>3810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434060" y="96291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13970</xdr:rowOff>
    </xdr:from>
    <xdr:ext cx="762000" cy="2584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121640" y="9401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94615</xdr:rowOff>
    </xdr:from>
    <xdr:to>
      <xdr:col>69</xdr:col>
      <xdr:colOff>92075</xdr:colOff>
      <xdr:row>58</xdr:row>
      <xdr:rowOff>159385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1849100" y="9817735"/>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167005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616180" y="9787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5715</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321540" y="956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120015</xdr:rowOff>
    </xdr:from>
    <xdr:to>
      <xdr:col>65</xdr:col>
      <xdr:colOff>53975</xdr:colOff>
      <xdr:row>59</xdr:row>
      <xdr:rowOff>50165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1816080" y="98431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34925</xdr:rowOff>
    </xdr:from>
    <xdr:ext cx="762000" cy="2584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1503660" y="9925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8539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84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086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84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2867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84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4688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182245</xdr:colOff>
      <xdr:row>64</xdr:row>
      <xdr:rowOff>10160</xdr:rowOff>
    </xdr:from>
    <xdr:ext cx="762000" cy="2584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6636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21590</xdr:rowOff>
    </xdr:from>
    <xdr:to>
      <xdr:col>82</xdr:col>
      <xdr:colOff>158750</xdr:colOff>
      <xdr:row>58</xdr:row>
      <xdr:rowOff>123190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00124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57</xdr:row>
      <xdr:rowOff>165100</xdr:rowOff>
    </xdr:from>
    <xdr:ext cx="762000" cy="2584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5126335" y="972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116840</xdr:rowOff>
    </xdr:from>
    <xdr:to>
      <xdr:col>78</xdr:col>
      <xdr:colOff>120650</xdr:colOff>
      <xdr:row>58</xdr:row>
      <xdr:rowOff>46990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234160" y="967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31750</xdr:rowOff>
    </xdr:from>
    <xdr:ext cx="735965" cy="2584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939520" y="97548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120015</xdr:rowOff>
    </xdr:from>
    <xdr:to>
      <xdr:col>74</xdr:col>
      <xdr:colOff>31750</xdr:colOff>
      <xdr:row>59</xdr:row>
      <xdr:rowOff>50165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434060" y="98431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34925</xdr:rowOff>
    </xdr:from>
    <xdr:ext cx="762000" cy="2584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121640" y="9925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108585</xdr:rowOff>
    </xdr:from>
    <xdr:to>
      <xdr:col>69</xdr:col>
      <xdr:colOff>142875</xdr:colOff>
      <xdr:row>59</xdr:row>
      <xdr:rowOff>38735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616180" y="9831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23495</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321540" y="991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43815</xdr:rowOff>
    </xdr:from>
    <xdr:to>
      <xdr:col>65</xdr:col>
      <xdr:colOff>53975</xdr:colOff>
      <xdr:row>58</xdr:row>
      <xdr:rowOff>145415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1816080" y="97669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155575</xdr:rowOff>
    </xdr:from>
    <xdr:ext cx="762000" cy="259080"/>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503660" y="954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1343640" y="45961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57020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57020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11706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11706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58772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58772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1343640" y="51562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855315" y="51562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915640" y="51562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595374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補助費等に係る経常収支比率は、令和４年度は前年度から０．５ポイント悪化したものの、類似団体の平均より５．７ポイント下回っている状況にある。</a:t>
          </a:r>
        </a:p>
        <a:p>
          <a:r>
            <a:rPr kumimoji="1" lang="ja-JP" altLang="en-US" sz="1300">
              <a:latin typeface="ＭＳ Ｐゴシック"/>
              <a:ea typeface="ＭＳ Ｐゴシック"/>
            </a:rPr>
            <a:t>　今後も令和４年度と同水準で推移するものと推測される。</a:t>
          </a:r>
        </a:p>
      </xdr:txBody>
    </xdr:sp>
    <xdr:clientData/>
  </xdr:twoCellAnchor>
  <xdr:oneCellAnchor>
    <xdr:from>
      <xdr:col>62</xdr:col>
      <xdr:colOff>6350</xdr:colOff>
      <xdr:row>29</xdr:row>
      <xdr:rowOff>107950</xdr:rowOff>
    </xdr:from>
    <xdr:ext cx="298450" cy="22479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305540" y="49695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343640" y="7388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908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88898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343640" y="6943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908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88898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343640" y="64973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908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88898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343640" y="60477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908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088898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3436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908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088898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1343640" y="5156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1343640" y="51562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44450</xdr:rowOff>
    </xdr:from>
    <xdr:to>
      <xdr:col>82</xdr:col>
      <xdr:colOff>107950</xdr:colOff>
      <xdr:row>40</xdr:row>
      <xdr:rowOff>90170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052040" y="574421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40</xdr:row>
      <xdr:rowOff>62230</xdr:rowOff>
    </xdr:from>
    <xdr:ext cx="762000" cy="259080"/>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5126335" y="676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90170</xdr:rowOff>
    </xdr:from>
    <xdr:to>
      <xdr:col>82</xdr:col>
      <xdr:colOff>182245</xdr:colOff>
      <xdr:row>40</xdr:row>
      <xdr:rowOff>90170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963140" y="679577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32</xdr:row>
      <xdr:rowOff>130810</xdr:rowOff>
    </xdr:from>
    <xdr:ext cx="762000" cy="259080"/>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5126335" y="549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44450</xdr:rowOff>
    </xdr:from>
    <xdr:to>
      <xdr:col>82</xdr:col>
      <xdr:colOff>182245</xdr:colOff>
      <xdr:row>34</xdr:row>
      <xdr:rowOff>44450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963140" y="574421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284960" y="5960110"/>
          <a:ext cx="7670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36</xdr:row>
      <xdr:rowOff>125730</xdr:rowOff>
    </xdr:from>
    <xdr:ext cx="762000" cy="2584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5126335" y="61607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84455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001240" y="6188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156845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484860" y="5960110"/>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234160" y="6165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5965" cy="259080"/>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939520" y="62484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156845</xdr:rowOff>
    </xdr:from>
    <xdr:to>
      <xdr:col>73</xdr:col>
      <xdr:colOff>180975</xdr:colOff>
      <xdr:row>35</xdr:row>
      <xdr:rowOff>167640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2666980" y="6024245"/>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434060" y="61798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59690</xdr:rowOff>
    </xdr:from>
    <xdr:ext cx="7620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121640" y="626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167640</xdr:rowOff>
    </xdr:from>
    <xdr:to>
      <xdr:col>69</xdr:col>
      <xdr:colOff>92075</xdr:colOff>
      <xdr:row>36</xdr:row>
      <xdr:rowOff>26670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1849100" y="6035040"/>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616180"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62000" cy="2584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321540" y="6197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1816080" y="60655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116840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150366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84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8539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84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086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84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2867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84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4688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182245</xdr:colOff>
      <xdr:row>44</xdr:row>
      <xdr:rowOff>10160</xdr:rowOff>
    </xdr:from>
    <xdr:ext cx="762000" cy="2584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6636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00124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34</xdr:row>
      <xdr:rowOff>81280</xdr:rowOff>
    </xdr:from>
    <xdr:ext cx="762000" cy="259080"/>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5126335" y="578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23416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153670</xdr:rowOff>
    </xdr:from>
    <xdr:ext cx="73596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939520" y="56857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106045</xdr:rowOff>
    </xdr:from>
    <xdr:to>
      <xdr:col>74</xdr:col>
      <xdr:colOff>31750</xdr:colOff>
      <xdr:row>36</xdr:row>
      <xdr:rowOff>36195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434060" y="59734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46990</xdr:rowOff>
    </xdr:from>
    <xdr:ext cx="762000" cy="2584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121640" y="574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119380</xdr:rowOff>
    </xdr:from>
    <xdr:to>
      <xdr:col>69</xdr:col>
      <xdr:colOff>142875</xdr:colOff>
      <xdr:row>36</xdr:row>
      <xdr:rowOff>49530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616180" y="5986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59690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321540" y="575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147320</xdr:rowOff>
    </xdr:from>
    <xdr:to>
      <xdr:col>65</xdr:col>
      <xdr:colOff>53975</xdr:colOff>
      <xdr:row>36</xdr:row>
      <xdr:rowOff>77470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1816080" y="60147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87630</xdr:rowOff>
    </xdr:from>
    <xdr:ext cx="762000" cy="2584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1503660" y="5787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182245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 y="113017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182245</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20615" y="113652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20615" y="115519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46430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46430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93496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93496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182245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 y="118618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217160" y="118618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182245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80660" y="118618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30098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概ね横ばいで推移しており、令和４年度は前年度から０．３ポイント悪化し、依然として類似団体の平均を上回っており、普通会計全体における経常収支比率を引き上げる主な要因となっている。</a:t>
          </a:r>
        </a:p>
        <a:p>
          <a:r>
            <a:rPr kumimoji="1" lang="ja-JP" altLang="en-US" sz="1300">
              <a:latin typeface="ＭＳ Ｐゴシック"/>
              <a:ea typeface="ＭＳ Ｐゴシック"/>
            </a:rPr>
            <a:t>　今後においては、消防本部新庁舎や市役所本庁舎建設事業等大型事業が控えていることから、事業の選択と集中を図り、弾力性のある財政運営が図られるよう努める。</a:t>
          </a:r>
        </a:p>
      </xdr:txBody>
    </xdr:sp>
    <xdr:clientData/>
  </xdr:twoCellAnchor>
  <xdr:oneCellAnchor>
    <xdr:from>
      <xdr:col>3</xdr:col>
      <xdr:colOff>123825</xdr:colOff>
      <xdr:row>69</xdr:row>
      <xdr:rowOff>107950</xdr:rowOff>
    </xdr:from>
    <xdr:ext cx="297815" cy="22479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67056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182245</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8660" y="140944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622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182245</xdr:colOff>
      <xdr:row>82</xdr:row>
      <xdr:rowOff>29210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8660" y="137756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8000"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6220" y="1363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182245</xdr:colOff>
      <xdr:row>80</xdr:row>
      <xdr:rowOff>45085</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8660" y="134562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74295</xdr:rowOff>
    </xdr:from>
    <xdr:ext cx="508000"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220" y="133178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182245</xdr:colOff>
      <xdr:row>78</xdr:row>
      <xdr:rowOff>61595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8660" y="131375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8000" cy="2584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220" y="1299908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182245</xdr:colOff>
      <xdr:row>76</xdr:row>
      <xdr:rowOff>78105</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8660" y="128187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8000" cy="2584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220" y="1268031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182245</xdr:colOff>
      <xdr:row>74</xdr:row>
      <xdr:rowOff>94615</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8660" y="124999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8000" cy="2584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220" y="123615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182245</xdr:colOff>
      <xdr:row>72</xdr:row>
      <xdr:rowOff>110490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8660" y="121805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140335</xdr:rowOff>
    </xdr:from>
    <xdr:ext cx="508000" cy="2584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220" y="120427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182245</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8660" y="118618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220" y="117233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182245</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08660" y="118618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37465</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399280" y="1227518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488180" y="1376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28160" y="137972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123825</xdr:rowOff>
    </xdr:from>
    <xdr:ext cx="762000" cy="2584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488180" y="1202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37465</xdr:rowOff>
    </xdr:from>
    <xdr:to>
      <xdr:col>24</xdr:col>
      <xdr:colOff>114300</xdr:colOff>
      <xdr:row>73</xdr:row>
      <xdr:rowOff>37465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28160" y="122751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77</xdr:row>
      <xdr:rowOff>146050</xdr:rowOff>
    </xdr:from>
    <xdr:to>
      <xdr:col>24</xdr:col>
      <xdr:colOff>25400</xdr:colOff>
      <xdr:row>78</xdr:row>
      <xdr:rowOff>6985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644900" y="13054330"/>
          <a:ext cx="7543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122555</xdr:rowOff>
    </xdr:from>
    <xdr:ext cx="762000" cy="2584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488180" y="128631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106045</xdr:rowOff>
    </xdr:from>
    <xdr:to>
      <xdr:col>24</xdr:col>
      <xdr:colOff>76200</xdr:colOff>
      <xdr:row>78</xdr:row>
      <xdr:rowOff>36195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66260" y="130143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182245</xdr:colOff>
      <xdr:row>78</xdr:row>
      <xdr:rowOff>167640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832100" y="13054330"/>
          <a:ext cx="8128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29845</xdr:rowOff>
    </xdr:from>
    <xdr:to>
      <xdr:col>20</xdr:col>
      <xdr:colOff>38100</xdr:colOff>
      <xdr:row>77</xdr:row>
      <xdr:rowOff>131445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599180" y="129381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141605</xdr:rowOff>
    </xdr:from>
    <xdr:ext cx="736600" cy="2584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86760" y="127146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167640</xdr:rowOff>
    </xdr:from>
    <xdr:to>
      <xdr:col>15</xdr:col>
      <xdr:colOff>98425</xdr:colOff>
      <xdr:row>79</xdr:row>
      <xdr:rowOff>10160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014220" y="13243560"/>
          <a:ext cx="8178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149860</xdr:rowOff>
    </xdr:from>
    <xdr:to>
      <xdr:col>15</xdr:col>
      <xdr:colOff>149225</xdr:colOff>
      <xdr:row>78</xdr:row>
      <xdr:rowOff>80010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81300" y="1305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90170</xdr:rowOff>
    </xdr:from>
    <xdr:ext cx="761365" cy="2584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86660" y="12830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10160</xdr:rowOff>
    </xdr:from>
    <xdr:to>
      <xdr:col>11</xdr:col>
      <xdr:colOff>9525</xdr:colOff>
      <xdr:row>80</xdr:row>
      <xdr:rowOff>34290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214120" y="13253720"/>
          <a:ext cx="8001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10795</xdr:rowOff>
    </xdr:from>
    <xdr:to>
      <xdr:col>11</xdr:col>
      <xdr:colOff>60325</xdr:colOff>
      <xdr:row>78</xdr:row>
      <xdr:rowOff>112395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81200" y="130867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122555</xdr:rowOff>
    </xdr:from>
    <xdr:ext cx="761365" cy="2584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68780" y="12863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54610</xdr:rowOff>
    </xdr:from>
    <xdr:to>
      <xdr:col>6</xdr:col>
      <xdr:colOff>171450</xdr:colOff>
      <xdr:row>78</xdr:row>
      <xdr:rowOff>156210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63320" y="1313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166370</xdr:rowOff>
    </xdr:from>
    <xdr:ext cx="761365" cy="2584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68680" y="12907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84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011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84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518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84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3398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182245</xdr:colOff>
      <xdr:row>84</xdr:row>
      <xdr:rowOff>10160</xdr:rowOff>
    </xdr:from>
    <xdr:ext cx="762000" cy="2584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245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84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160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127635</xdr:rowOff>
    </xdr:from>
    <xdr:to>
      <xdr:col>24</xdr:col>
      <xdr:colOff>76200</xdr:colOff>
      <xdr:row>78</xdr:row>
      <xdr:rowOff>57785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66260" y="130359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99695</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48818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599180" y="130035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10160</xdr:rowOff>
    </xdr:from>
    <xdr:ext cx="736600" cy="2584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86760" y="13086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120015</xdr:rowOff>
    </xdr:from>
    <xdr:to>
      <xdr:col>15</xdr:col>
      <xdr:colOff>149225</xdr:colOff>
      <xdr:row>79</xdr:row>
      <xdr:rowOff>50165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81300" y="1319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34925</xdr:rowOff>
    </xdr:from>
    <xdr:ext cx="761365" cy="2584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86660" y="13278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130810</xdr:rowOff>
    </xdr:from>
    <xdr:to>
      <xdr:col>11</xdr:col>
      <xdr:colOff>60325</xdr:colOff>
      <xdr:row>79</xdr:row>
      <xdr:rowOff>60960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81200" y="132067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45720</xdr:rowOff>
    </xdr:from>
    <xdr:ext cx="76136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68780" y="13289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154940</xdr:rowOff>
    </xdr:from>
    <xdr:to>
      <xdr:col>6</xdr:col>
      <xdr:colOff>171450</xdr:colOff>
      <xdr:row>80</xdr:row>
      <xdr:rowOff>85090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63320" y="1339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69850</xdr:rowOff>
    </xdr:from>
    <xdr:ext cx="761365" cy="2584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68680" y="134810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343640" y="113017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57020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57020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1706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11706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58772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58772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343640" y="118618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855315" y="118618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915640" y="118618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595374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経常収支比率全体では、類似団体の平均を２．０ポイント上回っており、扶助費や物件費が上昇傾向であるため、類似団体の比率よりもやや高い状況となっている。</a:t>
          </a:r>
        </a:p>
        <a:p>
          <a:r>
            <a:rPr kumimoji="1" lang="ja-JP" altLang="en-US" sz="1300">
              <a:latin typeface="ＭＳ Ｐゴシック"/>
              <a:ea typeface="ＭＳ Ｐゴシック"/>
            </a:rPr>
            <a:t>　今後も義務的経費の抑制に努めるほか、事業評価や予算編成等において事業の有効性や必要性、予算の規模などを検証のうえ、各事務事業について必要な見直しを行い、歳出予算の適正化・効率化により財政の弾力性が確保されるよう努める。</a:t>
          </a:r>
        </a:p>
      </xdr:txBody>
    </xdr:sp>
    <xdr:clientData/>
  </xdr:twoCellAnchor>
  <xdr:oneCellAnchor>
    <xdr:from>
      <xdr:col>62</xdr:col>
      <xdr:colOff>6350</xdr:colOff>
      <xdr:row>69</xdr:row>
      <xdr:rowOff>107950</xdr:rowOff>
    </xdr:from>
    <xdr:ext cx="298450" cy="22479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305540" y="116751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43640" y="140944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88898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43640" y="136486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88898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43640" y="132029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888980" y="130644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43640" y="12753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888980" y="1261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43640" y="123075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888980" y="12169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43640" y="11861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88898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343640" y="118618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97155</xdr:rowOff>
    </xdr:from>
    <xdr:to>
      <xdr:col>82</xdr:col>
      <xdr:colOff>107950</xdr:colOff>
      <xdr:row>80</xdr:row>
      <xdr:rowOff>145415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052040" y="12334875"/>
          <a:ext cx="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80</xdr:row>
      <xdr:rowOff>117475</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126335" y="13528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145415</xdr:rowOff>
    </xdr:from>
    <xdr:to>
      <xdr:col>82</xdr:col>
      <xdr:colOff>182245</xdr:colOff>
      <xdr:row>80</xdr:row>
      <xdr:rowOff>145415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963140" y="1355661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72</xdr:row>
      <xdr:rowOff>12065</xdr:rowOff>
    </xdr:from>
    <xdr:ext cx="762000" cy="2584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126335" y="12082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97155</xdr:rowOff>
    </xdr:from>
    <xdr:to>
      <xdr:col>82</xdr:col>
      <xdr:colOff>182245</xdr:colOff>
      <xdr:row>73</xdr:row>
      <xdr:rowOff>97155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963140" y="1233487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165735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284960" y="12932410"/>
          <a:ext cx="76708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76</xdr:row>
      <xdr:rowOff>40005</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126335" y="12780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23495</xdr:rowOff>
    </xdr:from>
    <xdr:to>
      <xdr:col>82</xdr:col>
      <xdr:colOff>158750</xdr:colOff>
      <xdr:row>77</xdr:row>
      <xdr:rowOff>125095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001240" y="1293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78</xdr:row>
      <xdr:rowOff>163830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484860" y="12932410"/>
          <a:ext cx="8001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39370</xdr:rowOff>
    </xdr:from>
    <xdr:to>
      <xdr:col>78</xdr:col>
      <xdr:colOff>120650</xdr:colOff>
      <xdr:row>76</xdr:row>
      <xdr:rowOff>140970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234160" y="1278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151130</xdr:rowOff>
    </xdr:from>
    <xdr:ext cx="735965"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939520" y="125564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53975</xdr:rowOff>
    </xdr:from>
    <xdr:to>
      <xdr:col>73</xdr:col>
      <xdr:colOff>180975</xdr:colOff>
      <xdr:row>78</xdr:row>
      <xdr:rowOff>163830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666980" y="13129895"/>
          <a:ext cx="81788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46990</xdr:rowOff>
    </xdr:from>
    <xdr:to>
      <xdr:col>74</xdr:col>
      <xdr:colOff>31750</xdr:colOff>
      <xdr:row>77</xdr:row>
      <xdr:rowOff>147955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434060" y="1295527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158750</xdr:rowOff>
    </xdr:from>
    <xdr:ext cx="762000" cy="2584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121640" y="1273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35560</xdr:rowOff>
    </xdr:from>
    <xdr:to>
      <xdr:col>69</xdr:col>
      <xdr:colOff>92075</xdr:colOff>
      <xdr:row>78</xdr:row>
      <xdr:rowOff>53975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1849100" y="13111480"/>
          <a:ext cx="8178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96520</xdr:rowOff>
    </xdr:from>
    <xdr:to>
      <xdr:col>69</xdr:col>
      <xdr:colOff>142875</xdr:colOff>
      <xdr:row>78</xdr:row>
      <xdr:rowOff>26670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616180" y="1300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36830</xdr:rowOff>
    </xdr:from>
    <xdr:ext cx="762000" cy="2584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321540" y="12777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55880</xdr:rowOff>
    </xdr:from>
    <xdr:to>
      <xdr:col>65</xdr:col>
      <xdr:colOff>53975</xdr:colOff>
      <xdr:row>77</xdr:row>
      <xdr:rowOff>157480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816080" y="129641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167640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503660" y="1274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84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8539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84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086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84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2867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84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4688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182245</xdr:colOff>
      <xdr:row>84</xdr:row>
      <xdr:rowOff>10160</xdr:rowOff>
    </xdr:from>
    <xdr:ext cx="762000" cy="2584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6636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114935</xdr:rowOff>
    </xdr:from>
    <xdr:to>
      <xdr:col>82</xdr:col>
      <xdr:colOff>158750</xdr:colOff>
      <xdr:row>78</xdr:row>
      <xdr:rowOff>45085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001240" y="1302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77</xdr:row>
      <xdr:rowOff>86995</xdr:rowOff>
    </xdr:from>
    <xdr:ext cx="762000" cy="2584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126335" y="12995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234160" y="1288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59690</xdr:rowOff>
    </xdr:from>
    <xdr:ext cx="73596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939520" y="12967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113030</xdr:rowOff>
    </xdr:from>
    <xdr:to>
      <xdr:col>74</xdr:col>
      <xdr:colOff>31750</xdr:colOff>
      <xdr:row>79</xdr:row>
      <xdr:rowOff>43180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434060" y="13188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28575</xdr:rowOff>
    </xdr:from>
    <xdr:ext cx="762000" cy="2584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121640" y="13272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3175</xdr:rowOff>
    </xdr:from>
    <xdr:to>
      <xdr:col>69</xdr:col>
      <xdr:colOff>142875</xdr:colOff>
      <xdr:row>78</xdr:row>
      <xdr:rowOff>104775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61618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89535</xdr:rowOff>
    </xdr:from>
    <xdr:ext cx="762000" cy="2584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321540" y="13165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156210</xdr:rowOff>
    </xdr:from>
    <xdr:to>
      <xdr:col>65</xdr:col>
      <xdr:colOff>53975</xdr:colOff>
      <xdr:row>78</xdr:row>
      <xdr:rowOff>86360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816080" y="130644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71120</xdr:rowOff>
    </xdr:from>
    <xdr:ext cx="762000" cy="2584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503660" y="13147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095502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3998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49505" y="12700"/>
          <a:ext cx="26993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61570" y="3175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北海道登別市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7656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01325"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27995"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0555" y="11811000"/>
          <a:ext cx="372491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0157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1060" y="1193800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09165"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42715" y="118872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4782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0555" y="1047115"/>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0210" y="142430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280"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280"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0555" y="1610995"/>
          <a:ext cx="372491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559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8844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0555" y="387032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1900555" y="34969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108585</xdr:rowOff>
    </xdr:from>
    <xdr:ext cx="761365" cy="2584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19835" y="335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1900555" y="312356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1365" cy="2584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19835" y="2985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900555" y="2750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1365" cy="2584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19835" y="261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1900555" y="2372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1365" cy="2584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19835"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1900555" y="1991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1365"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19835" y="184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84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19835"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1900555" y="1610995"/>
          <a:ext cx="372491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168910</xdr:rowOff>
    </xdr:from>
    <xdr:to>
      <xdr:col>29</xdr:col>
      <xdr:colOff>127000</xdr:colOff>
      <xdr:row>18</xdr:row>
      <xdr:rowOff>167640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4970145" y="2233930"/>
          <a:ext cx="0" cy="10160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141605</xdr:rowOff>
    </xdr:from>
    <xdr:ext cx="762000" cy="2584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035550" y="322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66,332</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167640</xdr:rowOff>
    </xdr:from>
    <xdr:to>
      <xdr:col>30</xdr:col>
      <xdr:colOff>25400</xdr:colOff>
      <xdr:row>18</xdr:row>
      <xdr:rowOff>167640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4881245" y="324993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83820</xdr:rowOff>
    </xdr:from>
    <xdr:ext cx="762000"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035550" y="197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336,549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168910</xdr:rowOff>
    </xdr:from>
    <xdr:to>
      <xdr:col>30</xdr:col>
      <xdr:colOff>25400</xdr:colOff>
      <xdr:row>12</xdr:row>
      <xdr:rowOff>168910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4881245" y="223393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118745</xdr:rowOff>
    </xdr:from>
    <xdr:to>
      <xdr:col>29</xdr:col>
      <xdr:colOff>127000</xdr:colOff>
      <xdr:row>18</xdr:row>
      <xdr:rowOff>126365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392930" y="3201035"/>
          <a:ext cx="57721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1905</xdr:rowOff>
    </xdr:from>
    <xdr:ext cx="762000"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035550" y="2916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156845</xdr:rowOff>
    </xdr:from>
    <xdr:to>
      <xdr:col>29</xdr:col>
      <xdr:colOff>167005</xdr:colOff>
      <xdr:row>18</xdr:row>
      <xdr:rowOff>86995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19345" y="3071495"/>
          <a:ext cx="908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126365</xdr:rowOff>
    </xdr:from>
    <xdr:to>
      <xdr:col>26</xdr:col>
      <xdr:colOff>50800</xdr:colOff>
      <xdr:row>18</xdr:row>
      <xdr:rowOff>132715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788410" y="3208655"/>
          <a:ext cx="60452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161925</xdr:rowOff>
    </xdr:from>
    <xdr:to>
      <xdr:col>26</xdr:col>
      <xdr:colOff>101600</xdr:colOff>
      <xdr:row>18</xdr:row>
      <xdr:rowOff>92075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342130" y="30765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102870</xdr:rowOff>
    </xdr:from>
    <xdr:ext cx="735965" cy="2584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058920" y="28498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18</xdr:row>
      <xdr:rowOff>130810</xdr:rowOff>
    </xdr:from>
    <xdr:to>
      <xdr:col>22</xdr:col>
      <xdr:colOff>114300</xdr:colOff>
      <xdr:row>18</xdr:row>
      <xdr:rowOff>132715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3173095" y="3213100"/>
          <a:ext cx="615315"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142240</xdr:rowOff>
    </xdr:from>
    <xdr:to>
      <xdr:col>22</xdr:col>
      <xdr:colOff>165100</xdr:colOff>
      <xdr:row>18</xdr:row>
      <xdr:rowOff>72390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737610" y="305689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82550</xdr:rowOff>
    </xdr:from>
    <xdr:ext cx="761365"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454400" y="282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130810</xdr:rowOff>
    </xdr:from>
    <xdr:to>
      <xdr:col>18</xdr:col>
      <xdr:colOff>167005</xdr:colOff>
      <xdr:row>18</xdr:row>
      <xdr:rowOff>135890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555875" y="3213100"/>
          <a:ext cx="61722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151130</xdr:rowOff>
    </xdr:from>
    <xdr:to>
      <xdr:col>19</xdr:col>
      <xdr:colOff>38100</xdr:colOff>
      <xdr:row>18</xdr:row>
      <xdr:rowOff>81280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133090" y="306578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16</xdr:row>
      <xdr:rowOff>91440</xdr:rowOff>
    </xdr:from>
    <xdr:ext cx="762000"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839085" y="2838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158750</xdr:rowOff>
    </xdr:from>
    <xdr:to>
      <xdr:col>15</xdr:col>
      <xdr:colOff>101600</xdr:colOff>
      <xdr:row>18</xdr:row>
      <xdr:rowOff>88900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505075" y="30734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99060</xdr:rowOff>
    </xdr:from>
    <xdr:ext cx="76136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21865" y="2846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1584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84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238625"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634105"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84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0609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84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0157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67945</xdr:rowOff>
    </xdr:from>
    <xdr:to>
      <xdr:col>29</xdr:col>
      <xdr:colOff>167005</xdr:colOff>
      <xdr:row>18</xdr:row>
      <xdr:rowOff>167640</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19345" y="3150235"/>
          <a:ext cx="90805"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147955</xdr:rowOff>
    </xdr:from>
    <xdr:ext cx="762000" cy="2584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035550" y="3062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79,641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75565</xdr:rowOff>
    </xdr:from>
    <xdr:to>
      <xdr:col>26</xdr:col>
      <xdr:colOff>101600</xdr:colOff>
      <xdr:row>19</xdr:row>
      <xdr:rowOff>5715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342130" y="31578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161925</xdr:rowOff>
    </xdr:from>
    <xdr:ext cx="735965" cy="2584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058920" y="32442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81915</xdr:rowOff>
    </xdr:from>
    <xdr:to>
      <xdr:col>22</xdr:col>
      <xdr:colOff>165100</xdr:colOff>
      <xdr:row>19</xdr:row>
      <xdr:rowOff>12065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737610" y="31642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167640</xdr:rowOff>
    </xdr:from>
    <xdr:ext cx="761365"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454400" y="324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76,015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80010</xdr:rowOff>
    </xdr:from>
    <xdr:to>
      <xdr:col>19</xdr:col>
      <xdr:colOff>38100</xdr:colOff>
      <xdr:row>19</xdr:row>
      <xdr:rowOff>10160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133090" y="3162300"/>
          <a:ext cx="7810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18</xdr:row>
      <xdr:rowOff>166370</xdr:rowOff>
    </xdr:from>
    <xdr:ext cx="762000" cy="2584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839085" y="324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85090</xdr:rowOff>
    </xdr:from>
    <xdr:to>
      <xdr:col>15</xdr:col>
      <xdr:colOff>101600</xdr:colOff>
      <xdr:row>19</xdr:row>
      <xdr:rowOff>15240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505075" y="31673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0</xdr:rowOff>
    </xdr:from>
    <xdr:ext cx="761365"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21865" y="324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75,117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1900555" y="4977130"/>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167005</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73355" y="515493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08280"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432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48844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00555" y="7449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1365"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19835" y="7306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00555" y="7068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19835"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00555" y="6687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781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19835"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00555" y="63074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19835"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00555" y="5925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19835"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19835"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104775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4970145" y="6113780"/>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76835</xdr:rowOff>
    </xdr:from>
    <xdr:ext cx="762000"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035550" y="743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104775</xdr:rowOff>
    </xdr:from>
    <xdr:to>
      <xdr:col>30</xdr:col>
      <xdr:colOff>25400</xdr:colOff>
      <xdr:row>38</xdr:row>
      <xdr:rowOff>104775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4881245" y="746569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62000"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035550" y="5856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70,169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4881245" y="611378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136525</xdr:rowOff>
    </xdr:from>
    <xdr:to>
      <xdr:col>29</xdr:col>
      <xdr:colOff>127000</xdr:colOff>
      <xdr:row>36</xdr:row>
      <xdr:rowOff>142240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4392930" y="6983095"/>
          <a:ext cx="577215"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121285</xdr:rowOff>
    </xdr:from>
    <xdr:ext cx="762000" cy="2584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035550" y="6967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134620</xdr:rowOff>
    </xdr:from>
    <xdr:to>
      <xdr:col>29</xdr:col>
      <xdr:colOff>167005</xdr:colOff>
      <xdr:row>37</xdr:row>
      <xdr:rowOff>64770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19345" y="6981190"/>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107950</xdr:rowOff>
    </xdr:from>
    <xdr:to>
      <xdr:col>26</xdr:col>
      <xdr:colOff>50800</xdr:colOff>
      <xdr:row>36</xdr:row>
      <xdr:rowOff>142240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3788410" y="6954520"/>
          <a:ext cx="60452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144780</xdr:rowOff>
    </xdr:from>
    <xdr:to>
      <xdr:col>26</xdr:col>
      <xdr:colOff>101600</xdr:colOff>
      <xdr:row>37</xdr:row>
      <xdr:rowOff>75565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342130" y="6991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59055</xdr:rowOff>
    </xdr:from>
    <xdr:ext cx="735965"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058920" y="707707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36</xdr:row>
      <xdr:rowOff>107950</xdr:rowOff>
    </xdr:from>
    <xdr:to>
      <xdr:col>22</xdr:col>
      <xdr:colOff>114300</xdr:colOff>
      <xdr:row>36</xdr:row>
      <xdr:rowOff>128270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173095" y="6954520"/>
          <a:ext cx="615315"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130175</xdr:rowOff>
    </xdr:from>
    <xdr:to>
      <xdr:col>22</xdr:col>
      <xdr:colOff>165100</xdr:colOff>
      <xdr:row>37</xdr:row>
      <xdr:rowOff>60325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737610" y="6976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45720</xdr:rowOff>
    </xdr:from>
    <xdr:ext cx="761365"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454400" y="706374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83820</xdr:rowOff>
    </xdr:from>
    <xdr:to>
      <xdr:col>18</xdr:col>
      <xdr:colOff>167005</xdr:colOff>
      <xdr:row>36</xdr:row>
      <xdr:rowOff>128270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555875" y="6930390"/>
          <a:ext cx="61722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129540</xdr:rowOff>
    </xdr:from>
    <xdr:to>
      <xdr:col>19</xdr:col>
      <xdr:colOff>38100</xdr:colOff>
      <xdr:row>37</xdr:row>
      <xdr:rowOff>59055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133090" y="6976110"/>
          <a:ext cx="7810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37</xdr:row>
      <xdr:rowOff>44450</xdr:rowOff>
    </xdr:from>
    <xdr:ext cx="762000" cy="25781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839085" y="7062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137160</xdr:rowOff>
    </xdr:from>
    <xdr:to>
      <xdr:col>15</xdr:col>
      <xdr:colOff>101600</xdr:colOff>
      <xdr:row>37</xdr:row>
      <xdr:rowOff>67310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05075" y="6983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52705</xdr:rowOff>
    </xdr:from>
    <xdr:ext cx="761365" cy="25781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21865" y="70707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21,784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1584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23862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63410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0609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0157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86360</xdr:rowOff>
    </xdr:from>
    <xdr:to>
      <xdr:col>29</xdr:col>
      <xdr:colOff>167005</xdr:colOff>
      <xdr:row>37</xdr:row>
      <xdr:rowOff>15875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19345" y="6932930"/>
          <a:ext cx="9080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274320</xdr:rowOff>
    </xdr:from>
    <xdr:ext cx="762000" cy="25908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035550" y="677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91440</xdr:rowOff>
    </xdr:from>
    <xdr:to>
      <xdr:col>26</xdr:col>
      <xdr:colOff>101600</xdr:colOff>
      <xdr:row>37</xdr:row>
      <xdr:rowOff>21590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342130" y="693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203200</xdr:rowOff>
    </xdr:from>
    <xdr:ext cx="735965" cy="2584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058920" y="67068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24,205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57150</xdr:rowOff>
    </xdr:from>
    <xdr:to>
      <xdr:col>22</xdr:col>
      <xdr:colOff>165100</xdr:colOff>
      <xdr:row>36</xdr:row>
      <xdr:rowOff>158750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737610" y="6903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169545</xdr:rowOff>
    </xdr:from>
    <xdr:ext cx="761365"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54400" y="667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25,996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77470</xdr:rowOff>
    </xdr:from>
    <xdr:to>
      <xdr:col>19</xdr:col>
      <xdr:colOff>38100</xdr:colOff>
      <xdr:row>37</xdr:row>
      <xdr:rowOff>8255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133090" y="6924040"/>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35</xdr:row>
      <xdr:rowOff>189865</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839085" y="6693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33020</xdr:rowOff>
    </xdr:from>
    <xdr:to>
      <xdr:col>15</xdr:col>
      <xdr:colOff>101600</xdr:colOff>
      <xdr:row>36</xdr:row>
      <xdr:rowOff>134620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05075" y="687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145415</xdr:rowOff>
    </xdr:from>
    <xdr:ext cx="761365"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21865" y="6649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27,282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45,226
45,010
212.21
24,985,416
24,201,212
738,644
11,981,111
21,133,949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42.5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8015"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84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6609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84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74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167640</xdr:rowOff>
    </xdr:from>
    <xdr:ext cx="594995"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703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331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84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958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37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38</xdr:row>
      <xdr:rowOff>18415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069715" y="5260340"/>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22225</xdr:rowOff>
    </xdr:from>
    <xdr:ext cx="534035"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122420" y="6396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18415</xdr:rowOff>
    </xdr:from>
    <xdr:to>
      <xdr:col>24</xdr:col>
      <xdr:colOff>152400</xdr:colOff>
      <xdr:row>38</xdr:row>
      <xdr:rowOff>18415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006215" y="63925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6350</xdr:rowOff>
    </xdr:from>
    <xdr:ext cx="598170" cy="25908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122420" y="5039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355,971</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006215" y="52603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37</xdr:row>
      <xdr:rowOff>92710</xdr:rowOff>
    </xdr:from>
    <xdr:to>
      <xdr:col>24</xdr:col>
      <xdr:colOff>63500</xdr:colOff>
      <xdr:row>37</xdr:row>
      <xdr:rowOff>97790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340100" y="6299200"/>
          <a:ext cx="7315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035" cy="2584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122420" y="60553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020820"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167005</xdr:colOff>
      <xdr:row>37</xdr:row>
      <xdr:rowOff>103505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555875" y="6304280"/>
          <a:ext cx="7842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167640</xdr:rowOff>
    </xdr:from>
    <xdr:to>
      <xdr:col>20</xdr:col>
      <xdr:colOff>38100</xdr:colOff>
      <xdr:row>37</xdr:row>
      <xdr:rowOff>97790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00095" y="62064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114935</xdr:rowOff>
    </xdr:from>
    <xdr:ext cx="534035"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07055" y="5986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103505</xdr:rowOff>
    </xdr:from>
    <xdr:to>
      <xdr:col>15</xdr:col>
      <xdr:colOff>50800</xdr:colOff>
      <xdr:row>37</xdr:row>
      <xdr:rowOff>114935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784350" y="6309995"/>
          <a:ext cx="7715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151765</xdr:rowOff>
    </xdr:from>
    <xdr:to>
      <xdr:col>15</xdr:col>
      <xdr:colOff>101600</xdr:colOff>
      <xdr:row>37</xdr:row>
      <xdr:rowOff>81915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05075" y="6190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98425</xdr:rowOff>
    </xdr:from>
    <xdr:ext cx="53403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35530" y="5969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37</xdr:row>
      <xdr:rowOff>109855</xdr:rowOff>
    </xdr:from>
    <xdr:to>
      <xdr:col>10</xdr:col>
      <xdr:colOff>114300</xdr:colOff>
      <xdr:row>37</xdr:row>
      <xdr:rowOff>114935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002030" y="631634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3355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130175</xdr:rowOff>
    </xdr:from>
    <xdr:ext cx="534035" cy="2584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0510" y="6001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13970</xdr:rowOff>
    </xdr:from>
    <xdr:to>
      <xdr:col>6</xdr:col>
      <xdr:colOff>38100</xdr:colOff>
      <xdr:row>37</xdr:row>
      <xdr:rowOff>115570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62025" y="62204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132080</xdr:rowOff>
    </xdr:from>
    <xdr:ext cx="53403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68985" y="6003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8887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173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41910</xdr:rowOff>
    </xdr:from>
    <xdr:to>
      <xdr:col>24</xdr:col>
      <xdr:colOff>114300</xdr:colOff>
      <xdr:row>37</xdr:row>
      <xdr:rowOff>143510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02082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143510</xdr:rowOff>
    </xdr:from>
    <xdr:ext cx="534035" cy="2584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122420" y="6182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00095" y="62534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140335</xdr:rowOff>
    </xdr:from>
    <xdr:ext cx="534035" cy="2584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07055" y="6346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52705</xdr:rowOff>
    </xdr:from>
    <xdr:to>
      <xdr:col>15</xdr:col>
      <xdr:colOff>101600</xdr:colOff>
      <xdr:row>37</xdr:row>
      <xdr:rowOff>154305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05075"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145415</xdr:rowOff>
    </xdr:from>
    <xdr:ext cx="534035" cy="2584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35530" y="6351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64135</xdr:rowOff>
    </xdr:from>
    <xdr:to>
      <xdr:col>10</xdr:col>
      <xdr:colOff>165100</xdr:colOff>
      <xdr:row>37</xdr:row>
      <xdr:rowOff>165735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3355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156845</xdr:rowOff>
    </xdr:from>
    <xdr:ext cx="534035"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0510" y="6363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59055</xdr:rowOff>
    </xdr:from>
    <xdr:to>
      <xdr:col>6</xdr:col>
      <xdr:colOff>38100</xdr:colOff>
      <xdr:row>37</xdr:row>
      <xdr:rowOff>160655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62025" y="626554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151765</xdr:rowOff>
    </xdr:from>
    <xdr:ext cx="534035"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68985" y="635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68020" y="9867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828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6609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68020" y="9417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68020" y="8971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68020" y="85261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49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44450</xdr:rowOff>
    </xdr:from>
    <xdr:to>
      <xdr:col>24</xdr:col>
      <xdr:colOff>62865</xdr:colOff>
      <xdr:row>57</xdr:row>
      <xdr:rowOff>99060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069715" y="8430260"/>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102870</xdr:rowOff>
    </xdr:from>
    <xdr:ext cx="534035" cy="2584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122420" y="9662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46,439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99060</xdr:rowOff>
    </xdr:from>
    <xdr:to>
      <xdr:col>24</xdr:col>
      <xdr:colOff>152400</xdr:colOff>
      <xdr:row>57</xdr:row>
      <xdr:rowOff>99060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006215" y="96583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162560</xdr:rowOff>
    </xdr:from>
    <xdr:ext cx="598170" cy="2584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122420" y="8213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320,848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44450</xdr:rowOff>
    </xdr:from>
    <xdr:to>
      <xdr:col>24</xdr:col>
      <xdr:colOff>152400</xdr:colOff>
      <xdr:row>50</xdr:row>
      <xdr:rowOff>44450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006215" y="84302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56</xdr:row>
      <xdr:rowOff>93345</xdr:rowOff>
    </xdr:from>
    <xdr:to>
      <xdr:col>24</xdr:col>
      <xdr:colOff>63500</xdr:colOff>
      <xdr:row>56</xdr:row>
      <xdr:rowOff>144780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340100" y="9484995"/>
          <a:ext cx="7315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49530</xdr:rowOff>
    </xdr:from>
    <xdr:ext cx="534035" cy="2584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122420" y="92735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26670</xdr:rowOff>
    </xdr:from>
    <xdr:to>
      <xdr:col>24</xdr:col>
      <xdr:colOff>114300</xdr:colOff>
      <xdr:row>56</xdr:row>
      <xdr:rowOff>128270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02082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123190</xdr:rowOff>
    </xdr:from>
    <xdr:to>
      <xdr:col>19</xdr:col>
      <xdr:colOff>167005</xdr:colOff>
      <xdr:row>56</xdr:row>
      <xdr:rowOff>144780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555875" y="9514840"/>
          <a:ext cx="7842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43180</xdr:rowOff>
    </xdr:from>
    <xdr:to>
      <xdr:col>20</xdr:col>
      <xdr:colOff>38100</xdr:colOff>
      <xdr:row>56</xdr:row>
      <xdr:rowOff>144780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00095" y="94348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161290</xdr:rowOff>
    </xdr:from>
    <xdr:ext cx="534035" cy="2584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07055" y="9217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123190</xdr:rowOff>
    </xdr:from>
    <xdr:to>
      <xdr:col>15</xdr:col>
      <xdr:colOff>50800</xdr:colOff>
      <xdr:row>56</xdr:row>
      <xdr:rowOff>159385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784350" y="9514840"/>
          <a:ext cx="7715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43815</xdr:rowOff>
    </xdr:from>
    <xdr:to>
      <xdr:col>15</xdr:col>
      <xdr:colOff>101600</xdr:colOff>
      <xdr:row>56</xdr:row>
      <xdr:rowOff>145415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05075" y="943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161925</xdr:rowOff>
    </xdr:from>
    <xdr:ext cx="534035" cy="2584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35530" y="9218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56</xdr:row>
      <xdr:rowOff>159385</xdr:rowOff>
    </xdr:from>
    <xdr:to>
      <xdr:col>10</xdr:col>
      <xdr:colOff>114300</xdr:colOff>
      <xdr:row>57</xdr:row>
      <xdr:rowOff>23495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002030" y="9551035"/>
          <a:ext cx="7823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92075</xdr:rowOff>
    </xdr:from>
    <xdr:to>
      <xdr:col>10</xdr:col>
      <xdr:colOff>165100</xdr:colOff>
      <xdr:row>57</xdr:row>
      <xdr:rowOff>22225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33550" y="9483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38735</xdr:rowOff>
    </xdr:from>
    <xdr:ext cx="53403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40510" y="9262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106045</xdr:rowOff>
    </xdr:from>
    <xdr:to>
      <xdr:col>6</xdr:col>
      <xdr:colOff>38100</xdr:colOff>
      <xdr:row>57</xdr:row>
      <xdr:rowOff>36195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62025" y="94976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52705</xdr:rowOff>
    </xdr:from>
    <xdr:ext cx="534035"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68985" y="9276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38887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173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42545</xdr:rowOff>
    </xdr:from>
    <xdr:to>
      <xdr:col>24</xdr:col>
      <xdr:colOff>114300</xdr:colOff>
      <xdr:row>56</xdr:row>
      <xdr:rowOff>144145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02082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20955</xdr:rowOff>
    </xdr:from>
    <xdr:ext cx="53403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122420" y="9412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93980</xdr:rowOff>
    </xdr:from>
    <xdr:to>
      <xdr:col>20</xdr:col>
      <xdr:colOff>38100</xdr:colOff>
      <xdr:row>57</xdr:row>
      <xdr:rowOff>24130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00095" y="94856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15240</xdr:rowOff>
    </xdr:from>
    <xdr:ext cx="534035" cy="2584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07055" y="9574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72390</xdr:rowOff>
    </xdr:from>
    <xdr:to>
      <xdr:col>15</xdr:col>
      <xdr:colOff>101600</xdr:colOff>
      <xdr:row>57</xdr:row>
      <xdr:rowOff>2540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05075" y="9464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165100</xdr:rowOff>
    </xdr:from>
    <xdr:ext cx="534035" cy="2584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35530" y="9556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108585</xdr:rowOff>
    </xdr:from>
    <xdr:to>
      <xdr:col>10</xdr:col>
      <xdr:colOff>165100</xdr:colOff>
      <xdr:row>57</xdr:row>
      <xdr:rowOff>38735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33550" y="9500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29845</xdr:rowOff>
    </xdr:from>
    <xdr:ext cx="534035" cy="2584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40510" y="9589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144145</xdr:rowOff>
    </xdr:from>
    <xdr:to>
      <xdr:col>6</xdr:col>
      <xdr:colOff>38100</xdr:colOff>
      <xdr:row>57</xdr:row>
      <xdr:rowOff>74295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62025" y="953579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64770</xdr:rowOff>
    </xdr:from>
    <xdr:ext cx="53403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68985" y="9624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140335</xdr:rowOff>
    </xdr:from>
    <xdr:to>
      <xdr:col>28</xdr:col>
      <xdr:colOff>114300</xdr:colOff>
      <xdr:row>78</xdr:row>
      <xdr:rowOff>140335</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6802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167640</xdr:rowOff>
    </xdr:from>
    <xdr:ext cx="248285"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6609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6802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0860" cy="2584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07010"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6802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086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07010"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6802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167640</xdr:rowOff>
    </xdr:from>
    <xdr:ext cx="530860"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010"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0860"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010"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113665</xdr:rowOff>
    </xdr:from>
    <xdr:to>
      <xdr:col>24</xdr:col>
      <xdr:colOff>62865</xdr:colOff>
      <xdr:row>78</xdr:row>
      <xdr:rowOff>132080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069715" y="1185227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135890</xdr:rowOff>
    </xdr:from>
    <xdr:ext cx="377825" cy="259080"/>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122420" y="132156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132080</xdr:rowOff>
    </xdr:from>
    <xdr:to>
      <xdr:col>24</xdr:col>
      <xdr:colOff>152400</xdr:colOff>
      <xdr:row>78</xdr:row>
      <xdr:rowOff>132080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006215" y="132118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60325</xdr:rowOff>
    </xdr:from>
    <xdr:ext cx="534035" cy="259080"/>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122420" y="1163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61,136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113665</xdr:rowOff>
    </xdr:from>
    <xdr:to>
      <xdr:col>24</xdr:col>
      <xdr:colOff>152400</xdr:colOff>
      <xdr:row>70</xdr:row>
      <xdr:rowOff>113665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006215" y="118522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77</xdr:row>
      <xdr:rowOff>13970</xdr:rowOff>
    </xdr:from>
    <xdr:to>
      <xdr:col>24</xdr:col>
      <xdr:colOff>63500</xdr:colOff>
      <xdr:row>77</xdr:row>
      <xdr:rowOff>28575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340100" y="12926060"/>
          <a:ext cx="7315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64770</xdr:rowOff>
    </xdr:from>
    <xdr:ext cx="469265" cy="259080"/>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122420" y="1297686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86995</xdr:rowOff>
    </xdr:from>
    <xdr:to>
      <xdr:col>24</xdr:col>
      <xdr:colOff>114300</xdr:colOff>
      <xdr:row>78</xdr:row>
      <xdr:rowOff>17145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020820" y="1299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13970</xdr:rowOff>
    </xdr:from>
    <xdr:to>
      <xdr:col>19</xdr:col>
      <xdr:colOff>167005</xdr:colOff>
      <xdr:row>77</xdr:row>
      <xdr:rowOff>93980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555875" y="12926060"/>
          <a:ext cx="7842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87630</xdr:rowOff>
    </xdr:from>
    <xdr:to>
      <xdr:col>20</xdr:col>
      <xdr:colOff>38100</xdr:colOff>
      <xdr:row>78</xdr:row>
      <xdr:rowOff>17780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300095" y="129997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8890</xdr:rowOff>
    </xdr:from>
    <xdr:ext cx="469900" cy="259080"/>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139440" y="1308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93980</xdr:rowOff>
    </xdr:from>
    <xdr:to>
      <xdr:col>15</xdr:col>
      <xdr:colOff>50800</xdr:colOff>
      <xdr:row>77</xdr:row>
      <xdr:rowOff>107950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784350" y="13006070"/>
          <a:ext cx="7715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74930</xdr:rowOff>
    </xdr:from>
    <xdr:to>
      <xdr:col>15</xdr:col>
      <xdr:colOff>101600</xdr:colOff>
      <xdr:row>78</xdr:row>
      <xdr:rowOff>5080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505075" y="12987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167640</xdr:rowOff>
    </xdr:from>
    <xdr:ext cx="469900"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344420" y="1307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77</xdr:row>
      <xdr:rowOff>107950</xdr:rowOff>
    </xdr:from>
    <xdr:to>
      <xdr:col>10</xdr:col>
      <xdr:colOff>114300</xdr:colOff>
      <xdr:row>77</xdr:row>
      <xdr:rowOff>124460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002030" y="13020040"/>
          <a:ext cx="7823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120650</xdr:rowOff>
    </xdr:from>
    <xdr:to>
      <xdr:col>10</xdr:col>
      <xdr:colOff>165100</xdr:colOff>
      <xdr:row>78</xdr:row>
      <xdr:rowOff>51435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733550" y="130327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42545</xdr:rowOff>
    </xdr:from>
    <xdr:ext cx="46990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572895" y="1312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43180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962025" y="130251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34290</xdr:rowOff>
    </xdr:from>
    <xdr:ext cx="469900" cy="2584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01370" y="13114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38887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73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149225</xdr:rowOff>
    </xdr:from>
    <xdr:to>
      <xdr:col>24</xdr:col>
      <xdr:colOff>114300</xdr:colOff>
      <xdr:row>77</xdr:row>
      <xdr:rowOff>79375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020820" y="12893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xdr:rowOff>
    </xdr:from>
    <xdr:ext cx="534035" cy="259080"/>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122420" y="1274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134620</xdr:rowOff>
    </xdr:from>
    <xdr:to>
      <xdr:col>20</xdr:col>
      <xdr:colOff>38100</xdr:colOff>
      <xdr:row>77</xdr:row>
      <xdr:rowOff>64770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300095" y="128790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81280</xdr:rowOff>
    </xdr:from>
    <xdr:ext cx="53403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107055" y="1265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43180</xdr:rowOff>
    </xdr:from>
    <xdr:to>
      <xdr:col>15</xdr:col>
      <xdr:colOff>101600</xdr:colOff>
      <xdr:row>77</xdr:row>
      <xdr:rowOff>144780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505075"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161290</xdr:rowOff>
    </xdr:from>
    <xdr:ext cx="469900" cy="2584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344420" y="12738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57150</xdr:rowOff>
    </xdr:from>
    <xdr:to>
      <xdr:col>10</xdr:col>
      <xdr:colOff>165100</xdr:colOff>
      <xdr:row>77</xdr:row>
      <xdr:rowOff>158750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73355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3810</xdr:rowOff>
    </xdr:from>
    <xdr:ext cx="4699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572895" y="12748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73660</xdr:rowOff>
    </xdr:from>
    <xdr:to>
      <xdr:col>6</xdr:col>
      <xdr:colOff>38100</xdr:colOff>
      <xdr:row>78</xdr:row>
      <xdr:rowOff>3810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962025" y="129857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20320</xdr:rowOff>
    </xdr:from>
    <xdr:ext cx="4699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01370" y="12764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156,975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46609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07010" y="16532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37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68020" y="151549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84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85090</xdr:rowOff>
    </xdr:from>
    <xdr:to>
      <xdr:col>24</xdr:col>
      <xdr:colOff>62865</xdr:colOff>
      <xdr:row>98</xdr:row>
      <xdr:rowOff>22225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069715" y="15176500"/>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26035</xdr:rowOff>
    </xdr:from>
    <xdr:ext cx="534035" cy="259080"/>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122420" y="1648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75,402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22225</xdr:rowOff>
    </xdr:from>
    <xdr:to>
      <xdr:col>24</xdr:col>
      <xdr:colOff>152400</xdr:colOff>
      <xdr:row>98</xdr:row>
      <xdr:rowOff>22225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006215" y="164814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31750</xdr:rowOff>
    </xdr:from>
    <xdr:ext cx="598170" cy="2584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122420" y="14955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247,165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85090</xdr:rowOff>
    </xdr:from>
    <xdr:to>
      <xdr:col>24</xdr:col>
      <xdr:colOff>152400</xdr:colOff>
      <xdr:row>90</xdr:row>
      <xdr:rowOff>85090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006215" y="151765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95</xdr:row>
      <xdr:rowOff>14605</xdr:rowOff>
    </xdr:from>
    <xdr:to>
      <xdr:col>24</xdr:col>
      <xdr:colOff>63500</xdr:colOff>
      <xdr:row>95</xdr:row>
      <xdr:rowOff>100965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340100" y="15959455"/>
          <a:ext cx="73152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74930</xdr:rowOff>
    </xdr:from>
    <xdr:ext cx="598170" cy="2584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122420" y="1601978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95885</xdr:rowOff>
    </xdr:from>
    <xdr:to>
      <xdr:col>24</xdr:col>
      <xdr:colOff>114300</xdr:colOff>
      <xdr:row>96</xdr:row>
      <xdr:rowOff>26035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020820" y="1604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14605</xdr:rowOff>
    </xdr:from>
    <xdr:to>
      <xdr:col>19</xdr:col>
      <xdr:colOff>167005</xdr:colOff>
      <xdr:row>96</xdr:row>
      <xdr:rowOff>59690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555875" y="15959455"/>
          <a:ext cx="784225"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xdr:rowOff>
    </xdr:from>
    <xdr:to>
      <xdr:col>20</xdr:col>
      <xdr:colOff>38100</xdr:colOff>
      <xdr:row>95</xdr:row>
      <xdr:rowOff>113665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300095" y="159569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104775</xdr:rowOff>
    </xdr:from>
    <xdr:ext cx="598170" cy="25908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074670" y="16049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59690</xdr:rowOff>
    </xdr:from>
    <xdr:to>
      <xdr:col>15</xdr:col>
      <xdr:colOff>50800</xdr:colOff>
      <xdr:row>96</xdr:row>
      <xdr:rowOff>111760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784350" y="16175990"/>
          <a:ext cx="7715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155575</xdr:rowOff>
    </xdr:from>
    <xdr:to>
      <xdr:col>15</xdr:col>
      <xdr:colOff>101600</xdr:colOff>
      <xdr:row>96</xdr:row>
      <xdr:rowOff>86360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505075"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102235</xdr:rowOff>
    </xdr:from>
    <xdr:ext cx="598170" cy="2584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303145" y="15875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96</xdr:row>
      <xdr:rowOff>111760</xdr:rowOff>
    </xdr:from>
    <xdr:to>
      <xdr:col>10</xdr:col>
      <xdr:colOff>114300</xdr:colOff>
      <xdr:row>96</xdr:row>
      <xdr:rowOff>151765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002030" y="16228060"/>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73355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100330</xdr:rowOff>
    </xdr:from>
    <xdr:ext cx="598170" cy="2584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508125" y="15873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15875</xdr:rowOff>
    </xdr:from>
    <xdr:to>
      <xdr:col>6</xdr:col>
      <xdr:colOff>38100</xdr:colOff>
      <xdr:row>96</xdr:row>
      <xdr:rowOff>117475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962025" y="1613217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133985</xdr:rowOff>
    </xdr:from>
    <xdr:ext cx="598170" cy="2584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736600" y="15907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8887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50165</xdr:rowOff>
    </xdr:from>
    <xdr:to>
      <xdr:col>24</xdr:col>
      <xdr:colOff>114300</xdr:colOff>
      <xdr:row>95</xdr:row>
      <xdr:rowOff>151765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02082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73025</xdr:rowOff>
    </xdr:from>
    <xdr:ext cx="598170" cy="259080"/>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122420" y="15846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135255</xdr:rowOff>
    </xdr:from>
    <xdr:to>
      <xdr:col>20</xdr:col>
      <xdr:colOff>38100</xdr:colOff>
      <xdr:row>95</xdr:row>
      <xdr:rowOff>65405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300095" y="1590865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81915</xdr:rowOff>
    </xdr:from>
    <xdr:ext cx="59817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074670" y="15683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8890</xdr:rowOff>
    </xdr:from>
    <xdr:to>
      <xdr:col>15</xdr:col>
      <xdr:colOff>101600</xdr:colOff>
      <xdr:row>96</xdr:row>
      <xdr:rowOff>110490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505075" y="161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101600</xdr:rowOff>
    </xdr:from>
    <xdr:ext cx="59817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03145" y="16217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60960</xdr:rowOff>
    </xdr:from>
    <xdr:to>
      <xdr:col>10</xdr:col>
      <xdr:colOff>165100</xdr:colOff>
      <xdr:row>96</xdr:row>
      <xdr:rowOff>162560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73355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153670</xdr:rowOff>
    </xdr:from>
    <xdr:ext cx="59817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508125" y="16269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100965</xdr:rowOff>
    </xdr:from>
    <xdr:to>
      <xdr:col>6</xdr:col>
      <xdr:colOff>38100</xdr:colOff>
      <xdr:row>97</xdr:row>
      <xdr:rowOff>31115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962025" y="162172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22225</xdr:rowOff>
    </xdr:from>
    <xdr:ext cx="598170"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736600" y="16309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805170" y="65144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8285"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579745"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805170" y="60642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280025" y="59258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05170" y="56184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280025" y="5480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05170" y="51733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167640</xdr:rowOff>
    </xdr:from>
    <xdr:ext cx="59499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280025" y="5033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280025"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30</xdr:row>
      <xdr:rowOff>132080</xdr:rowOff>
    </xdr:from>
    <xdr:to>
      <xdr:col>54</xdr:col>
      <xdr:colOff>167005</xdr:colOff>
      <xdr:row>37</xdr:row>
      <xdr:rowOff>92075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9185275" y="5165090"/>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95885</xdr:rowOff>
    </xdr:from>
    <xdr:ext cx="534035" cy="259080"/>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9236075" y="630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47,879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92075</xdr:rowOff>
    </xdr:from>
    <xdr:to>
      <xdr:col>55</xdr:col>
      <xdr:colOff>88900</xdr:colOff>
      <xdr:row>37</xdr:row>
      <xdr:rowOff>92075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119870" y="62985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78740</xdr:rowOff>
    </xdr:from>
    <xdr:ext cx="598170" cy="259080"/>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9236075" y="4944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301,708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132080</xdr:rowOff>
    </xdr:from>
    <xdr:to>
      <xdr:col>55</xdr:col>
      <xdr:colOff>88900</xdr:colOff>
      <xdr:row>30</xdr:row>
      <xdr:rowOff>132080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119870" y="51650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44450</xdr:rowOff>
    </xdr:from>
    <xdr:to>
      <xdr:col>55</xdr:col>
      <xdr:colOff>0</xdr:colOff>
      <xdr:row>37</xdr:row>
      <xdr:rowOff>99060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8464550" y="6250940"/>
          <a:ext cx="7207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40005</xdr:rowOff>
    </xdr:from>
    <xdr:ext cx="534035" cy="259080"/>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9236075" y="59112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17145</xdr:rowOff>
    </xdr:from>
    <xdr:to>
      <xdr:col>55</xdr:col>
      <xdr:colOff>50800</xdr:colOff>
      <xdr:row>36</xdr:row>
      <xdr:rowOff>118745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9157970" y="60559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34</xdr:row>
      <xdr:rowOff>160020</xdr:rowOff>
    </xdr:from>
    <xdr:to>
      <xdr:col>50</xdr:col>
      <xdr:colOff>114300</xdr:colOff>
      <xdr:row>37</xdr:row>
      <xdr:rowOff>99060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682230" y="5863590"/>
          <a:ext cx="78232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34925</xdr:rowOff>
    </xdr:from>
    <xdr:to>
      <xdr:col>50</xdr:col>
      <xdr:colOff>165100</xdr:colOff>
      <xdr:row>36</xdr:row>
      <xdr:rowOff>136525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413750" y="607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153035</xdr:rowOff>
    </xdr:from>
    <xdr:ext cx="534035" cy="25908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220710" y="585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160020</xdr:rowOff>
    </xdr:from>
    <xdr:to>
      <xdr:col>45</xdr:col>
      <xdr:colOff>167005</xdr:colOff>
      <xdr:row>37</xdr:row>
      <xdr:rowOff>149225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898005" y="5863590"/>
          <a:ext cx="784225"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67310</xdr:rowOff>
    </xdr:from>
    <xdr:to>
      <xdr:col>46</xdr:col>
      <xdr:colOff>38100</xdr:colOff>
      <xdr:row>33</xdr:row>
      <xdr:rowOff>167640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642225" y="5603240"/>
          <a:ext cx="781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13970</xdr:rowOff>
    </xdr:from>
    <xdr:ext cx="598170" cy="2584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416800" y="5382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149225</xdr:rowOff>
    </xdr:from>
    <xdr:to>
      <xdr:col>41</xdr:col>
      <xdr:colOff>50800</xdr:colOff>
      <xdr:row>37</xdr:row>
      <xdr:rowOff>150495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126480" y="6355715"/>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123190</xdr:rowOff>
    </xdr:from>
    <xdr:to>
      <xdr:col>41</xdr:col>
      <xdr:colOff>101600</xdr:colOff>
      <xdr:row>37</xdr:row>
      <xdr:rowOff>53340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6847205" y="6162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69850</xdr:rowOff>
    </xdr:from>
    <xdr:ext cx="534035"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677660" y="5941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156845</xdr:rowOff>
    </xdr:from>
    <xdr:to>
      <xdr:col>36</xdr:col>
      <xdr:colOff>165100</xdr:colOff>
      <xdr:row>37</xdr:row>
      <xdr:rowOff>86995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07568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103505</xdr:rowOff>
    </xdr:from>
    <xdr:ext cx="534035" cy="2584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5882640" y="5974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2975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310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59594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9157970" y="62039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80010</xdr:rowOff>
    </xdr:from>
    <xdr:ext cx="534035" cy="259080"/>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9236075" y="611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48260</xdr:rowOff>
    </xdr:from>
    <xdr:to>
      <xdr:col>50</xdr:col>
      <xdr:colOff>165100</xdr:colOff>
      <xdr:row>37</xdr:row>
      <xdr:rowOff>149860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841375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140970</xdr:rowOff>
    </xdr:from>
    <xdr:ext cx="534035" cy="2584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220710" y="6347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109220</xdr:rowOff>
    </xdr:from>
    <xdr:to>
      <xdr:col>46</xdr:col>
      <xdr:colOff>38100</xdr:colOff>
      <xdr:row>35</xdr:row>
      <xdr:rowOff>39370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7642225" y="58127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30480</xdr:rowOff>
    </xdr:from>
    <xdr:ext cx="598170" cy="25781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416800" y="590169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98425</xdr:rowOff>
    </xdr:from>
    <xdr:to>
      <xdr:col>41</xdr:col>
      <xdr:colOff>101600</xdr:colOff>
      <xdr:row>38</xdr:row>
      <xdr:rowOff>28575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6847205" y="6304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19685</xdr:rowOff>
    </xdr:from>
    <xdr:ext cx="53403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7660" y="639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99695</xdr:rowOff>
    </xdr:from>
    <xdr:to>
      <xdr:col>36</xdr:col>
      <xdr:colOff>165100</xdr:colOff>
      <xdr:row>38</xdr:row>
      <xdr:rowOff>29845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07568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20955</xdr:rowOff>
    </xdr:from>
    <xdr:ext cx="53403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882640" y="639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805170" y="98672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8285"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579745"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805170" y="94170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280025"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805170" y="89712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280025"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805170" y="85261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167640</xdr:rowOff>
    </xdr:from>
    <xdr:ext cx="59499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280025"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280025"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120015</xdr:rowOff>
    </xdr:from>
    <xdr:to>
      <xdr:col>54</xdr:col>
      <xdr:colOff>167005</xdr:colOff>
      <xdr:row>58</xdr:row>
      <xdr:rowOff>103505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9185275" y="8505825"/>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107315</xdr:rowOff>
    </xdr:from>
    <xdr:ext cx="469265" cy="2584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9236075" y="9834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103505</xdr:rowOff>
    </xdr:from>
    <xdr:to>
      <xdr:col>55</xdr:col>
      <xdr:colOff>88900</xdr:colOff>
      <xdr:row>58</xdr:row>
      <xdr:rowOff>103505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119870" y="98304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66675</xdr:rowOff>
    </xdr:from>
    <xdr:ext cx="598170" cy="2584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9236075" y="8284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304,252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120015</xdr:rowOff>
    </xdr:from>
    <xdr:to>
      <xdr:col>55</xdr:col>
      <xdr:colOff>88900</xdr:colOff>
      <xdr:row>50</xdr:row>
      <xdr:rowOff>120015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119870" y="85058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71120</xdr:rowOff>
    </xdr:from>
    <xdr:to>
      <xdr:col>55</xdr:col>
      <xdr:colOff>0</xdr:colOff>
      <xdr:row>57</xdr:row>
      <xdr:rowOff>118745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464550" y="9630410"/>
          <a:ext cx="7207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111760</xdr:rowOff>
    </xdr:from>
    <xdr:ext cx="534035" cy="259080"/>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9236075" y="93357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88900</xdr:rowOff>
    </xdr:from>
    <xdr:to>
      <xdr:col>55</xdr:col>
      <xdr:colOff>50800</xdr:colOff>
      <xdr:row>57</xdr:row>
      <xdr:rowOff>19050</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9157970" y="948055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57</xdr:row>
      <xdr:rowOff>83185</xdr:rowOff>
    </xdr:from>
    <xdr:to>
      <xdr:col>50</xdr:col>
      <xdr:colOff>114300</xdr:colOff>
      <xdr:row>57</xdr:row>
      <xdr:rowOff>118745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682230" y="9642475"/>
          <a:ext cx="7823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36195</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413750" y="949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52705</xdr:rowOff>
    </xdr:from>
    <xdr:ext cx="534035"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220710" y="9276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64770</xdr:rowOff>
    </xdr:from>
    <xdr:to>
      <xdr:col>45</xdr:col>
      <xdr:colOff>167005</xdr:colOff>
      <xdr:row>57</xdr:row>
      <xdr:rowOff>83185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898005" y="9456420"/>
          <a:ext cx="784225"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43180</xdr:rowOff>
    </xdr:from>
    <xdr:to>
      <xdr:col>46</xdr:col>
      <xdr:colOff>38100</xdr:colOff>
      <xdr:row>56</xdr:row>
      <xdr:rowOff>144780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642225" y="94348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161290</xdr:rowOff>
    </xdr:from>
    <xdr:ext cx="534035"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449185" y="9217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64770</xdr:rowOff>
    </xdr:from>
    <xdr:to>
      <xdr:col>41</xdr:col>
      <xdr:colOff>50800</xdr:colOff>
      <xdr:row>57</xdr:row>
      <xdr:rowOff>116205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126480" y="9456420"/>
          <a:ext cx="771525"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69215</xdr:rowOff>
    </xdr:from>
    <xdr:to>
      <xdr:col>41</xdr:col>
      <xdr:colOff>101600</xdr:colOff>
      <xdr:row>56</xdr:row>
      <xdr:rowOff>167640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6847205" y="9460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161925</xdr:rowOff>
    </xdr:from>
    <xdr:ext cx="534035" cy="2584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677660" y="9553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133985</xdr:rowOff>
    </xdr:from>
    <xdr:to>
      <xdr:col>36</xdr:col>
      <xdr:colOff>165100</xdr:colOff>
      <xdr:row>57</xdr:row>
      <xdr:rowOff>64135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075680" y="9525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80645</xdr:rowOff>
    </xdr:from>
    <xdr:ext cx="53403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5882640" y="9304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2975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310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59594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20320</xdr:rowOff>
    </xdr:from>
    <xdr:to>
      <xdr:col>55</xdr:col>
      <xdr:colOff>50800</xdr:colOff>
      <xdr:row>57</xdr:row>
      <xdr:rowOff>121920</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9157970" y="95796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167640</xdr:rowOff>
    </xdr:from>
    <xdr:ext cx="534035" cy="259080"/>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923607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67945</xdr:rowOff>
    </xdr:from>
    <xdr:to>
      <xdr:col>50</xdr:col>
      <xdr:colOff>165100</xdr:colOff>
      <xdr:row>57</xdr:row>
      <xdr:rowOff>167640</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8413750" y="9627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160655</xdr:rowOff>
    </xdr:from>
    <xdr:ext cx="53403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220710" y="9719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32385</xdr:rowOff>
    </xdr:from>
    <xdr:to>
      <xdr:col>46</xdr:col>
      <xdr:colOff>38100</xdr:colOff>
      <xdr:row>57</xdr:row>
      <xdr:rowOff>133985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7642225" y="95916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125095</xdr:rowOff>
    </xdr:from>
    <xdr:ext cx="534035"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449185" y="968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14605</xdr:rowOff>
    </xdr:from>
    <xdr:to>
      <xdr:col>41</xdr:col>
      <xdr:colOff>101600</xdr:colOff>
      <xdr:row>56</xdr:row>
      <xdr:rowOff>116205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6847205" y="94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132715</xdr:rowOff>
    </xdr:from>
    <xdr:ext cx="53403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7660" y="918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64770</xdr:rowOff>
    </xdr:from>
    <xdr:to>
      <xdr:col>36</xdr:col>
      <xdr:colOff>165100</xdr:colOff>
      <xdr:row>57</xdr:row>
      <xdr:rowOff>167005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075680" y="96240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158750</xdr:rowOff>
    </xdr:from>
    <xdr:ext cx="534035" cy="2584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5882640" y="9718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5805170" y="132918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84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5579745"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5805170" y="129184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84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5344160"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140335</xdr:rowOff>
    </xdr:from>
    <xdr:to>
      <xdr:col>59</xdr:col>
      <xdr:colOff>50800</xdr:colOff>
      <xdr:row>74</xdr:row>
      <xdr:rowOff>140335</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805170" y="125495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167640</xdr:rowOff>
    </xdr:from>
    <xdr:ext cx="59499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280025"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805170" y="121754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280025"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805170" y="118021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84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280025"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280025"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70</xdr:row>
      <xdr:rowOff>162560</xdr:rowOff>
    </xdr:from>
    <xdr:to>
      <xdr:col>54</xdr:col>
      <xdr:colOff>167005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9185275" y="1190117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8920" cy="2584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9236075" y="132956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119870" y="13291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109220</xdr:rowOff>
    </xdr:from>
    <xdr:ext cx="598170" cy="2584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9236075" y="11680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187,024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162560</xdr:rowOff>
    </xdr:from>
    <xdr:to>
      <xdr:col>55</xdr:col>
      <xdr:colOff>88900</xdr:colOff>
      <xdr:row>70</xdr:row>
      <xdr:rowOff>162560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119870" y="119011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53340</xdr:rowOff>
    </xdr:from>
    <xdr:to>
      <xdr:col>55</xdr:col>
      <xdr:colOff>0</xdr:colOff>
      <xdr:row>79</xdr:row>
      <xdr:rowOff>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464550" y="13133070"/>
          <a:ext cx="72072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xdr:rowOff>
    </xdr:from>
    <xdr:ext cx="534035" cy="2584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9236075" y="130930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34925</xdr:rowOff>
    </xdr:from>
    <xdr:to>
      <xdr:col>55</xdr:col>
      <xdr:colOff>50800</xdr:colOff>
      <xdr:row>78</xdr:row>
      <xdr:rowOff>136525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9157970" y="131146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79</xdr:row>
      <xdr:rowOff>0</xdr:rowOff>
    </xdr:from>
    <xdr:to>
      <xdr:col>50</xdr:col>
      <xdr:colOff>114300</xdr:colOff>
      <xdr:row>79</xdr:row>
      <xdr:rowOff>26670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682230" y="13247370"/>
          <a:ext cx="7823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24765</xdr:rowOff>
    </xdr:from>
    <xdr:to>
      <xdr:col>50</xdr:col>
      <xdr:colOff>165100</xdr:colOff>
      <xdr:row>78</xdr:row>
      <xdr:rowOff>126365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413750" y="131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143510</xdr:rowOff>
    </xdr:from>
    <xdr:ext cx="534035" cy="2584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220710" y="1288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26670</xdr:rowOff>
    </xdr:from>
    <xdr:to>
      <xdr:col>45</xdr:col>
      <xdr:colOff>167005</xdr:colOff>
      <xdr:row>79</xdr:row>
      <xdr:rowOff>35560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898005" y="13274040"/>
          <a:ext cx="7842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24765</xdr:rowOff>
    </xdr:from>
    <xdr:to>
      <xdr:col>46</xdr:col>
      <xdr:colOff>38100</xdr:colOff>
      <xdr:row>78</xdr:row>
      <xdr:rowOff>126365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642225" y="131044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142875</xdr:rowOff>
    </xdr:from>
    <xdr:ext cx="534035" cy="2584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449185" y="12887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28575</xdr:rowOff>
    </xdr:from>
    <xdr:to>
      <xdr:col>41</xdr:col>
      <xdr:colOff>50800</xdr:colOff>
      <xdr:row>79</xdr:row>
      <xdr:rowOff>35560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126480" y="13275945"/>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15240</xdr:rowOff>
    </xdr:from>
    <xdr:to>
      <xdr:col>41</xdr:col>
      <xdr:colOff>101600</xdr:colOff>
      <xdr:row>78</xdr:row>
      <xdr:rowOff>116840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6847205"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133350</xdr:rowOff>
    </xdr:from>
    <xdr:ext cx="534035"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677660" y="1287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57785</xdr:rowOff>
    </xdr:from>
    <xdr:to>
      <xdr:col>36</xdr:col>
      <xdr:colOff>165100</xdr:colOff>
      <xdr:row>78</xdr:row>
      <xdr:rowOff>159385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07568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4445</xdr:rowOff>
    </xdr:from>
    <xdr:ext cx="534035"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5882640" y="1291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2975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10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59594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2540</xdr:rowOff>
    </xdr:from>
    <xdr:to>
      <xdr:col>55</xdr:col>
      <xdr:colOff>50800</xdr:colOff>
      <xdr:row>78</xdr:row>
      <xdr:rowOff>104140</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9157970" y="130822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25400</xdr:rowOff>
    </xdr:from>
    <xdr:ext cx="534035" cy="259080"/>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9236075" y="12937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120650</xdr:rowOff>
    </xdr:from>
    <xdr:to>
      <xdr:col>50</xdr:col>
      <xdr:colOff>165100</xdr:colOff>
      <xdr:row>79</xdr:row>
      <xdr:rowOff>50800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8413750" y="13200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41910</xdr:rowOff>
    </xdr:from>
    <xdr:ext cx="4699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253095" y="1328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147320</xdr:rowOff>
    </xdr:from>
    <xdr:to>
      <xdr:col>46</xdr:col>
      <xdr:colOff>38100</xdr:colOff>
      <xdr:row>79</xdr:row>
      <xdr:rowOff>77470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7642225" y="132270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68580</xdr:rowOff>
    </xdr:from>
    <xdr:ext cx="469900"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481570" y="13315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156210</xdr:rowOff>
    </xdr:from>
    <xdr:to>
      <xdr:col>41</xdr:col>
      <xdr:colOff>101600</xdr:colOff>
      <xdr:row>79</xdr:row>
      <xdr:rowOff>86360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6847205" y="1323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77470</xdr:rowOff>
    </xdr:from>
    <xdr:ext cx="4699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686550" y="13324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148590</xdr:rowOff>
    </xdr:from>
    <xdr:to>
      <xdr:col>36</xdr:col>
      <xdr:colOff>165100</xdr:colOff>
      <xdr:row>79</xdr:row>
      <xdr:rowOff>78740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075680" y="1322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69850</xdr:rowOff>
    </xdr:from>
    <xdr:ext cx="469900" cy="2584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15025" y="13317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5805170" y="16598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579745"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805170" y="16141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280025"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805170" y="15684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280025"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140335</xdr:rowOff>
    </xdr:from>
    <xdr:to>
      <xdr:col>59</xdr:col>
      <xdr:colOff>50800</xdr:colOff>
      <xdr:row>90</xdr:row>
      <xdr:rowOff>140335</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805170" y="152317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167640</xdr:rowOff>
    </xdr:from>
    <xdr:ext cx="59499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280025"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280025"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150495</xdr:rowOff>
    </xdr:from>
    <xdr:to>
      <xdr:col>54</xdr:col>
      <xdr:colOff>167005</xdr:colOff>
      <xdr:row>98</xdr:row>
      <xdr:rowOff>121920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185275" y="1524190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9265" cy="259080"/>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9236075" y="16584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119870" y="165811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97155</xdr:rowOff>
    </xdr:from>
    <xdr:ext cx="598170" cy="259080"/>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9236075" y="15020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297,675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150495</xdr:rowOff>
    </xdr:from>
    <xdr:to>
      <xdr:col>55</xdr:col>
      <xdr:colOff>88900</xdr:colOff>
      <xdr:row>90</xdr:row>
      <xdr:rowOff>150495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119870" y="152419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152400</xdr:rowOff>
    </xdr:from>
    <xdr:to>
      <xdr:col>55</xdr:col>
      <xdr:colOff>0</xdr:colOff>
      <xdr:row>98</xdr:row>
      <xdr:rowOff>5080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464550" y="16440150"/>
          <a:ext cx="7207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64770</xdr:rowOff>
    </xdr:from>
    <xdr:ext cx="534035" cy="2584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9236075" y="1618107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41275</xdr:rowOff>
    </xdr:from>
    <xdr:to>
      <xdr:col>55</xdr:col>
      <xdr:colOff>50800</xdr:colOff>
      <xdr:row>97</xdr:row>
      <xdr:rowOff>143510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157970" y="16329025"/>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97</xdr:row>
      <xdr:rowOff>152400</xdr:rowOff>
    </xdr:from>
    <xdr:to>
      <xdr:col>50</xdr:col>
      <xdr:colOff>114300</xdr:colOff>
      <xdr:row>98</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682230" y="16440150"/>
          <a:ext cx="7823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57785</xdr:rowOff>
    </xdr:from>
    <xdr:to>
      <xdr:col>50</xdr:col>
      <xdr:colOff>165100</xdr:colOff>
      <xdr:row>97</xdr:row>
      <xdr:rowOff>159385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413750" y="163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4445</xdr:rowOff>
    </xdr:from>
    <xdr:ext cx="53403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220710" y="16120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77470</xdr:rowOff>
    </xdr:from>
    <xdr:to>
      <xdr:col>45</xdr:col>
      <xdr:colOff>167005</xdr:colOff>
      <xdr:row>98</xdr:row>
      <xdr:rowOff>6350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898005" y="16365220"/>
          <a:ext cx="7842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xdr:rowOff>
    </xdr:from>
    <xdr:to>
      <xdr:col>46</xdr:col>
      <xdr:colOff>38100</xdr:colOff>
      <xdr:row>97</xdr:row>
      <xdr:rowOff>102235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642225" y="162883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118745</xdr:rowOff>
    </xdr:from>
    <xdr:ext cx="53403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449185" y="16063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77470</xdr:rowOff>
    </xdr:from>
    <xdr:to>
      <xdr:col>41</xdr:col>
      <xdr:colOff>50800</xdr:colOff>
      <xdr:row>98</xdr:row>
      <xdr:rowOff>26670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126480" y="16365220"/>
          <a:ext cx="771525"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33655</xdr:rowOff>
    </xdr:from>
    <xdr:to>
      <xdr:col>41</xdr:col>
      <xdr:colOff>101600</xdr:colOff>
      <xdr:row>97</xdr:row>
      <xdr:rowOff>135255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6847205" y="1632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126365</xdr:rowOff>
    </xdr:from>
    <xdr:ext cx="534035"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677660" y="16414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66040</xdr:rowOff>
    </xdr:from>
    <xdr:to>
      <xdr:col>36</xdr:col>
      <xdr:colOff>165100</xdr:colOff>
      <xdr:row>97</xdr:row>
      <xdr:rowOff>167640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075680"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12700</xdr:rowOff>
    </xdr:from>
    <xdr:ext cx="534035"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5882640" y="1612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310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125730</xdr:rowOff>
    </xdr:from>
    <xdr:to>
      <xdr:col>55</xdr:col>
      <xdr:colOff>50800</xdr:colOff>
      <xdr:row>98</xdr:row>
      <xdr:rowOff>55880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157970" y="164134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40640</xdr:rowOff>
    </xdr:from>
    <xdr:ext cx="534035" cy="2584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923607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101600</xdr:rowOff>
    </xdr:from>
    <xdr:to>
      <xdr:col>50</xdr:col>
      <xdr:colOff>165100</xdr:colOff>
      <xdr:row>98</xdr:row>
      <xdr:rowOff>31750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41375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22860</xdr:rowOff>
    </xdr:from>
    <xdr:ext cx="53403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220710" y="1648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126365</xdr:rowOff>
    </xdr:from>
    <xdr:to>
      <xdr:col>46</xdr:col>
      <xdr:colOff>38100</xdr:colOff>
      <xdr:row>98</xdr:row>
      <xdr:rowOff>56515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642225" y="164141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47625</xdr:rowOff>
    </xdr:from>
    <xdr:ext cx="53403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449185" y="16506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26670</xdr:rowOff>
    </xdr:from>
    <xdr:to>
      <xdr:col>41</xdr:col>
      <xdr:colOff>101600</xdr:colOff>
      <xdr:row>97</xdr:row>
      <xdr:rowOff>128270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6847205"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144780</xdr:rowOff>
    </xdr:from>
    <xdr:ext cx="534035" cy="2584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7660" y="16089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147320</xdr:rowOff>
    </xdr:from>
    <xdr:to>
      <xdr:col>36</xdr:col>
      <xdr:colOff>165100</xdr:colOff>
      <xdr:row>98</xdr:row>
      <xdr:rowOff>77470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07568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68580</xdr:rowOff>
    </xdr:from>
    <xdr:ext cx="53403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5882640" y="16527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167005</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0918825" y="65862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069340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167005</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0918825" y="6212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84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45781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167005</xdr:colOff>
      <xdr:row>34</xdr:row>
      <xdr:rowOff>140335</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0918825" y="5843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086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45781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167005</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0918825" y="5469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860"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45781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167005</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0918825" y="5096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0860" cy="2584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45781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39368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34925</xdr:rowOff>
    </xdr:from>
    <xdr:to>
      <xdr:col>85</xdr:col>
      <xdr:colOff>126365</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4320520" y="523557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48260</xdr:rowOff>
    </xdr:from>
    <xdr:ext cx="249555" cy="2584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436243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4233525"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153035</xdr:rowOff>
    </xdr:from>
    <xdr:ext cx="534670" cy="259080"/>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4362430" y="501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72,490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34925</xdr:rowOff>
    </xdr:from>
    <xdr:to>
      <xdr:col>86</xdr:col>
      <xdr:colOff>25400</xdr:colOff>
      <xdr:row>31</xdr:row>
      <xdr:rowOff>34925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233525" y="52355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33020</xdr:rowOff>
    </xdr:from>
    <xdr:to>
      <xdr:col>85</xdr:col>
      <xdr:colOff>127000</xdr:colOff>
      <xdr:row>39</xdr:row>
      <xdr:rowOff>41275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3578205" y="6574790"/>
          <a:ext cx="7442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37</xdr:row>
      <xdr:rowOff>76200</xdr:rowOff>
    </xdr:from>
    <xdr:ext cx="469900" cy="259080"/>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4362430" y="6282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53340</xdr:rowOff>
    </xdr:from>
    <xdr:to>
      <xdr:col>85</xdr:col>
      <xdr:colOff>167005</xdr:colOff>
      <xdr:row>38</xdr:row>
      <xdr:rowOff>154940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271625" y="642747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33020</xdr:rowOff>
    </xdr:from>
    <xdr:to>
      <xdr:col>81</xdr:col>
      <xdr:colOff>50800</xdr:colOff>
      <xdr:row>39</xdr:row>
      <xdr:rowOff>41275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2806680" y="6574790"/>
          <a:ext cx="771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17145</xdr:rowOff>
    </xdr:from>
    <xdr:to>
      <xdr:col>81</xdr:col>
      <xdr:colOff>101600</xdr:colOff>
      <xdr:row>38</xdr:row>
      <xdr:rowOff>118745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527405"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135255</xdr:rowOff>
    </xdr:from>
    <xdr:ext cx="469900"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366750" y="6174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39</xdr:row>
      <xdr:rowOff>20320</xdr:rowOff>
    </xdr:from>
    <xdr:to>
      <xdr:col>76</xdr:col>
      <xdr:colOff>114300</xdr:colOff>
      <xdr:row>39</xdr:row>
      <xdr:rowOff>41275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024360" y="6562090"/>
          <a:ext cx="7823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72390</xdr:rowOff>
    </xdr:from>
    <xdr:to>
      <xdr:col>76</xdr:col>
      <xdr:colOff>165100</xdr:colOff>
      <xdr:row>38</xdr:row>
      <xdr:rowOff>2540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755880" y="627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19050</xdr:rowOff>
    </xdr:from>
    <xdr:ext cx="53403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62840" y="6057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20320</xdr:rowOff>
    </xdr:from>
    <xdr:to>
      <xdr:col>71</xdr:col>
      <xdr:colOff>167005</xdr:colOff>
      <xdr:row>39</xdr:row>
      <xdr:rowOff>22225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1240135" y="6562090"/>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xdr:rowOff>
    </xdr:from>
    <xdr:to>
      <xdr:col>72</xdr:col>
      <xdr:colOff>38100</xdr:colOff>
      <xdr:row>38</xdr:row>
      <xdr:rowOff>114935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1984355" y="63874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131445</xdr:rowOff>
    </xdr:from>
    <xdr:ext cx="46990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23700" y="6170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48260</xdr:rowOff>
    </xdr:from>
    <xdr:to>
      <xdr:col>67</xdr:col>
      <xdr:colOff>101600</xdr:colOff>
      <xdr:row>38</xdr:row>
      <xdr:rowOff>149860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1189335"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166370</xdr:rowOff>
    </xdr:from>
    <xdr:ext cx="469900" cy="2584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028680" y="6205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112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396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0731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161925</xdr:rowOff>
    </xdr:from>
    <xdr:to>
      <xdr:col>85</xdr:col>
      <xdr:colOff>167005</xdr:colOff>
      <xdr:row>39</xdr:row>
      <xdr:rowOff>92075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271625" y="653605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38</xdr:row>
      <xdr:rowOff>76835</xdr:rowOff>
    </xdr:from>
    <xdr:ext cx="378460" cy="259080"/>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4362430" y="6450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153670</xdr:rowOff>
    </xdr:from>
    <xdr:to>
      <xdr:col>81</xdr:col>
      <xdr:colOff>101600</xdr:colOff>
      <xdr:row>39</xdr:row>
      <xdr:rowOff>84455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527405" y="65278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74930</xdr:rowOff>
    </xdr:from>
    <xdr:ext cx="37846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12470" y="6616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161925</xdr:rowOff>
    </xdr:from>
    <xdr:to>
      <xdr:col>76</xdr:col>
      <xdr:colOff>165100</xdr:colOff>
      <xdr:row>39</xdr:row>
      <xdr:rowOff>92075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755880" y="6536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83185</xdr:rowOff>
    </xdr:from>
    <xdr:ext cx="3784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40945" y="6624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140970</xdr:rowOff>
    </xdr:from>
    <xdr:to>
      <xdr:col>72</xdr:col>
      <xdr:colOff>38100</xdr:colOff>
      <xdr:row>39</xdr:row>
      <xdr:rowOff>71120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1984355" y="65151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62230</xdr:rowOff>
    </xdr:from>
    <xdr:ext cx="4699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823700" y="660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142875</xdr:rowOff>
    </xdr:from>
    <xdr:to>
      <xdr:col>67</xdr:col>
      <xdr:colOff>101600</xdr:colOff>
      <xdr:row>39</xdr:row>
      <xdr:rowOff>73025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1189335" y="6517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64135</xdr:rowOff>
    </xdr:from>
    <xdr:ext cx="4699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028680" y="6605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167005</xdr:colOff>
      <xdr:row>54</xdr:row>
      <xdr:rowOff>140335</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8285"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069340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069340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320520"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584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436243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584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436243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578205"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67310</xdr:rowOff>
    </xdr:from>
    <xdr:ext cx="249555" cy="259080"/>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436243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271625" y="9145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0668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52740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9555" cy="2584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4772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140335</xdr:rowOff>
    </xdr:from>
    <xdr:to>
      <xdr:col>76</xdr:col>
      <xdr:colOff>114300</xdr:colOff>
      <xdr:row>54</xdr:row>
      <xdr:rowOff>140335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02436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558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9238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167005</xdr:colOff>
      <xdr:row>54</xdr:row>
      <xdr:rowOff>140335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401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19843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9555" cy="2584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91069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11893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584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113917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4112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396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10731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271625" y="91452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124460</xdr:rowOff>
    </xdr:from>
    <xdr:ext cx="249555" cy="2584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436243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52740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9555" cy="2584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4772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558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35560</xdr:rowOff>
    </xdr:from>
    <xdr:ext cx="249555" cy="2584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9238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19843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9555" cy="2584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91069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11893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9555" cy="2584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13917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828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693400" y="13526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167005</xdr:colOff>
      <xdr:row>79</xdr:row>
      <xdr:rowOff>99060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0918825" y="133464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0860" cy="2584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457815" y="13208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167005</xdr:colOff>
      <xdr:row>77</xdr:row>
      <xdr:rowOff>114935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0918825" y="130270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860"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45781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131445</xdr:rowOff>
    </xdr:from>
    <xdr:to>
      <xdr:col>89</xdr:col>
      <xdr:colOff>167005</xdr:colOff>
      <xdr:row>75</xdr:row>
      <xdr:rowOff>131445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0918825" y="127082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86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45781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167005</xdr:colOff>
      <xdr:row>73</xdr:row>
      <xdr:rowOff>147955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0918825" y="123894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499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393680" y="122472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167005</xdr:colOff>
      <xdr:row>71</xdr:row>
      <xdr:rowOff>164465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0918825" y="120707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393680" y="11928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167005</xdr:colOff>
      <xdr:row>70</xdr:row>
      <xdr:rowOff>8890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0918825" y="11747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39368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39368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26035</xdr:rowOff>
    </xdr:from>
    <xdr:to>
      <xdr:col>85</xdr:col>
      <xdr:colOff>126365</xdr:colOff>
      <xdr:row>79</xdr:row>
      <xdr:rowOff>158750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320520" y="1193228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162560</xdr:rowOff>
    </xdr:from>
    <xdr:ext cx="534670" cy="2584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4362430" y="13409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158750</xdr:rowOff>
    </xdr:from>
    <xdr:to>
      <xdr:col>86</xdr:col>
      <xdr:colOff>25400</xdr:colOff>
      <xdr:row>79</xdr:row>
      <xdr:rowOff>158750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233525" y="134061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144145</xdr:rowOff>
    </xdr:from>
    <xdr:ext cx="598805" cy="2584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4362430" y="11715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162,710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26035</xdr:rowOff>
    </xdr:from>
    <xdr:to>
      <xdr:col>86</xdr:col>
      <xdr:colOff>25400</xdr:colOff>
      <xdr:row>71</xdr:row>
      <xdr:rowOff>26035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233525" y="119322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34290</xdr:rowOff>
    </xdr:from>
    <xdr:to>
      <xdr:col>85</xdr:col>
      <xdr:colOff>127000</xdr:colOff>
      <xdr:row>78</xdr:row>
      <xdr:rowOff>39370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578205" y="13114020"/>
          <a:ext cx="7442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76</xdr:row>
      <xdr:rowOff>96520</xdr:rowOff>
    </xdr:from>
    <xdr:ext cx="534670" cy="259080"/>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4362430" y="12840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73660</xdr:rowOff>
    </xdr:from>
    <xdr:to>
      <xdr:col>85</xdr:col>
      <xdr:colOff>167005</xdr:colOff>
      <xdr:row>78</xdr:row>
      <xdr:rowOff>3810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271625" y="1298575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38100</xdr:rowOff>
    </xdr:from>
    <xdr:to>
      <xdr:col>81</xdr:col>
      <xdr:colOff>50800</xdr:colOff>
      <xdr:row>78</xdr:row>
      <xdr:rowOff>39370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06680" y="13117830"/>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84455</xdr:rowOff>
    </xdr:from>
    <xdr:to>
      <xdr:col>81</xdr:col>
      <xdr:colOff>101600</xdr:colOff>
      <xdr:row>78</xdr:row>
      <xdr:rowOff>13970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527405" y="129965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34035" cy="25781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357860" y="127749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78</xdr:row>
      <xdr:rowOff>38100</xdr:rowOff>
    </xdr:from>
    <xdr:to>
      <xdr:col>76</xdr:col>
      <xdr:colOff>114300</xdr:colOff>
      <xdr:row>78</xdr:row>
      <xdr:rowOff>50800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024360" y="13117830"/>
          <a:ext cx="7823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60325</xdr:rowOff>
    </xdr:from>
    <xdr:to>
      <xdr:col>76</xdr:col>
      <xdr:colOff>165100</xdr:colOff>
      <xdr:row>77</xdr:row>
      <xdr:rowOff>161925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5588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6985</xdr:rowOff>
    </xdr:from>
    <xdr:ext cx="53403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62840" y="12751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167640</xdr:rowOff>
    </xdr:from>
    <xdr:to>
      <xdr:col>71</xdr:col>
      <xdr:colOff>167005</xdr:colOff>
      <xdr:row>78</xdr:row>
      <xdr:rowOff>50800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240135" y="13079730"/>
          <a:ext cx="7842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53975</xdr:rowOff>
    </xdr:from>
    <xdr:to>
      <xdr:col>72</xdr:col>
      <xdr:colOff>38100</xdr:colOff>
      <xdr:row>77</xdr:row>
      <xdr:rowOff>155575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1984355" y="129660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635</xdr:rowOff>
    </xdr:from>
    <xdr:ext cx="53403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91315" y="1274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50165</xdr:rowOff>
    </xdr:from>
    <xdr:to>
      <xdr:col>67</xdr:col>
      <xdr:colOff>101600</xdr:colOff>
      <xdr:row>77</xdr:row>
      <xdr:rowOff>151765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1189335"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167640</xdr:rowOff>
    </xdr:from>
    <xdr:ext cx="53403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019790" y="1274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112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396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0731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154940</xdr:rowOff>
    </xdr:from>
    <xdr:to>
      <xdr:col>85</xdr:col>
      <xdr:colOff>167005</xdr:colOff>
      <xdr:row>78</xdr:row>
      <xdr:rowOff>85090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271625" y="1306703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77</xdr:row>
      <xdr:rowOff>133350</xdr:rowOff>
    </xdr:from>
    <xdr:ext cx="534670" cy="259080"/>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4362430" y="13045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160020</xdr:rowOff>
    </xdr:from>
    <xdr:to>
      <xdr:col>81</xdr:col>
      <xdr:colOff>101600</xdr:colOff>
      <xdr:row>78</xdr:row>
      <xdr:rowOff>90170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527405" y="13072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81280</xdr:rowOff>
    </xdr:from>
    <xdr:ext cx="53403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357860"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158750</xdr:rowOff>
    </xdr:from>
    <xdr:to>
      <xdr:col>76</xdr:col>
      <xdr:colOff>165100</xdr:colOff>
      <xdr:row>78</xdr:row>
      <xdr:rowOff>88900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55880" y="13070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80010</xdr:rowOff>
    </xdr:from>
    <xdr:ext cx="53403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62840" y="13159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0</xdr:rowOff>
    </xdr:from>
    <xdr:to>
      <xdr:col>72</xdr:col>
      <xdr:colOff>38100</xdr:colOff>
      <xdr:row>78</xdr:row>
      <xdr:rowOff>101600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1984355" y="130797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92710</xdr:rowOff>
    </xdr:from>
    <xdr:ext cx="534035"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791315" y="13172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118110</xdr:rowOff>
    </xdr:from>
    <xdr:to>
      <xdr:col>67</xdr:col>
      <xdr:colOff>101600</xdr:colOff>
      <xdr:row>78</xdr:row>
      <xdr:rowOff>48260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1189335" y="13030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39370</xdr:rowOff>
    </xdr:from>
    <xdr:ext cx="53403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019790" y="1311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69340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39368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39368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39368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167005</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84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39368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39368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99</xdr:row>
      <xdr:rowOff>39370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320520" y="1525143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43180</xdr:rowOff>
    </xdr:from>
    <xdr:ext cx="469900" cy="2584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4362430" y="16673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233525" y="16670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107315</xdr:rowOff>
    </xdr:from>
    <xdr:ext cx="598805" cy="2584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4362430" y="15031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374,584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233525" y="15251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92075</xdr:rowOff>
    </xdr:from>
    <xdr:to>
      <xdr:col>85</xdr:col>
      <xdr:colOff>127000</xdr:colOff>
      <xdr:row>98</xdr:row>
      <xdr:rowOff>147955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578205" y="16551275"/>
          <a:ext cx="7442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97</xdr:row>
      <xdr:rowOff>63500</xdr:rowOff>
    </xdr:from>
    <xdr:ext cx="534670" cy="2584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4362430" y="16351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40640</xdr:rowOff>
    </xdr:from>
    <xdr:to>
      <xdr:col>85</xdr:col>
      <xdr:colOff>167005</xdr:colOff>
      <xdr:row>98</xdr:row>
      <xdr:rowOff>142240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271625" y="1649984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92075</xdr:rowOff>
    </xdr:from>
    <xdr:to>
      <xdr:col>81</xdr:col>
      <xdr:colOff>50800</xdr:colOff>
      <xdr:row>98</xdr:row>
      <xdr:rowOff>148590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06680" y="16551275"/>
          <a:ext cx="7715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26670</xdr:rowOff>
    </xdr:from>
    <xdr:to>
      <xdr:col>81</xdr:col>
      <xdr:colOff>101600</xdr:colOff>
      <xdr:row>98</xdr:row>
      <xdr:rowOff>128270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527405"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144780</xdr:rowOff>
    </xdr:from>
    <xdr:ext cx="53403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357860" y="16261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98</xdr:row>
      <xdr:rowOff>148590</xdr:rowOff>
    </xdr:from>
    <xdr:to>
      <xdr:col>76</xdr:col>
      <xdr:colOff>114300</xdr:colOff>
      <xdr:row>99</xdr:row>
      <xdr:rowOff>1270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024360" y="1660779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52705</xdr:rowOff>
    </xdr:from>
    <xdr:to>
      <xdr:col>76</xdr:col>
      <xdr:colOff>165100</xdr:colOff>
      <xdr:row>98</xdr:row>
      <xdr:rowOff>154940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5588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170815</xdr:rowOff>
    </xdr:from>
    <xdr:ext cx="534035" cy="2584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62840"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1270</xdr:rowOff>
    </xdr:from>
    <xdr:to>
      <xdr:col>71</xdr:col>
      <xdr:colOff>167005</xdr:colOff>
      <xdr:row>99</xdr:row>
      <xdr:rowOff>13335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1240135" y="16631920"/>
          <a:ext cx="7842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83820</xdr:rowOff>
    </xdr:from>
    <xdr:to>
      <xdr:col>72</xdr:col>
      <xdr:colOff>38100</xdr:colOff>
      <xdr:row>99</xdr:row>
      <xdr:rowOff>13970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1984355" y="165430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30480</xdr:rowOff>
    </xdr:from>
    <xdr:ext cx="534035" cy="2584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91315" y="16318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94615</xdr:rowOff>
    </xdr:from>
    <xdr:to>
      <xdr:col>67</xdr:col>
      <xdr:colOff>101600</xdr:colOff>
      <xdr:row>99</xdr:row>
      <xdr:rowOff>24765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1189335"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41275</xdr:rowOff>
    </xdr:from>
    <xdr:ext cx="534035" cy="2584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019790" y="1632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112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0731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97790</xdr:rowOff>
    </xdr:from>
    <xdr:to>
      <xdr:col>85</xdr:col>
      <xdr:colOff>167005</xdr:colOff>
      <xdr:row>99</xdr:row>
      <xdr:rowOff>27305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271625" y="16556990"/>
          <a:ext cx="908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98</xdr:row>
      <xdr:rowOff>19050</xdr:rowOff>
    </xdr:from>
    <xdr:ext cx="534670" cy="2584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4362430" y="16478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41275</xdr:rowOff>
    </xdr:from>
    <xdr:to>
      <xdr:col>81</xdr:col>
      <xdr:colOff>101600</xdr:colOff>
      <xdr:row>98</xdr:row>
      <xdr:rowOff>143510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527405"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133985</xdr:rowOff>
    </xdr:from>
    <xdr:ext cx="534035"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357860" y="1659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97790</xdr:rowOff>
    </xdr:from>
    <xdr:to>
      <xdr:col>76</xdr:col>
      <xdr:colOff>165100</xdr:colOff>
      <xdr:row>99</xdr:row>
      <xdr:rowOff>27940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5588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19050</xdr:rowOff>
    </xdr:from>
    <xdr:ext cx="53403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62840" y="1664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121920</xdr:rowOff>
    </xdr:from>
    <xdr:to>
      <xdr:col>72</xdr:col>
      <xdr:colOff>38100</xdr:colOff>
      <xdr:row>99</xdr:row>
      <xdr:rowOff>52070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1984355" y="165811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43180</xdr:rowOff>
    </xdr:from>
    <xdr:ext cx="534035" cy="2584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791315" y="16673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133985</xdr:rowOff>
    </xdr:from>
    <xdr:to>
      <xdr:col>67</xdr:col>
      <xdr:colOff>101600</xdr:colOff>
      <xdr:row>99</xdr:row>
      <xdr:rowOff>64135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1189335"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55245</xdr:rowOff>
    </xdr:from>
    <xdr:ext cx="469900" cy="2584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1028680" y="16685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03248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83055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03248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860"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571470"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03248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167640</xdr:rowOff>
    </xdr:from>
    <xdr:ext cx="53086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571470"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03248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0860"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571470"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03248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571470"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84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571470"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46990</xdr:rowOff>
    </xdr:from>
    <xdr:to>
      <xdr:col>116</xdr:col>
      <xdr:colOff>62865</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9434175" y="508000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8920" cy="2584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19486880" y="65900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370675"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165100</xdr:rowOff>
    </xdr:from>
    <xdr:ext cx="534035" cy="2584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19486880" y="4862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40,427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46990</xdr:rowOff>
    </xdr:from>
    <xdr:to>
      <xdr:col>116</xdr:col>
      <xdr:colOff>152400</xdr:colOff>
      <xdr:row>30</xdr:row>
      <xdr:rowOff>46990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370675" y="50800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704560" y="658622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25400</xdr:rowOff>
    </xdr:from>
    <xdr:ext cx="469265" cy="259080"/>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19486880" y="623189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38528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167005</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7920335" y="658622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23495</xdr:rowOff>
    </xdr:from>
    <xdr:to>
      <xdr:col>112</xdr:col>
      <xdr:colOff>38100</xdr:colOff>
      <xdr:row>38</xdr:row>
      <xdr:rowOff>125095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64555" y="63976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141605</xdr:rowOff>
    </xdr:from>
    <xdr:ext cx="469900"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503900" y="6180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7148810" y="658622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3175</xdr:rowOff>
    </xdr:from>
    <xdr:to>
      <xdr:col>107</xdr:col>
      <xdr:colOff>101600</xdr:colOff>
      <xdr:row>38</xdr:row>
      <xdr:rowOff>104775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7869535"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120650</xdr:rowOff>
    </xdr:from>
    <xdr:ext cx="46990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08880" y="615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366490" y="658622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39370</xdr:rowOff>
    </xdr:from>
    <xdr:to>
      <xdr:col>102</xdr:col>
      <xdr:colOff>165100</xdr:colOff>
      <xdr:row>38</xdr:row>
      <xdr:rowOff>140970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709801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157480</xdr:rowOff>
    </xdr:from>
    <xdr:ext cx="4699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6937355" y="6196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53975</xdr:rowOff>
    </xdr:from>
    <xdr:to>
      <xdr:col>98</xdr:col>
      <xdr:colOff>38100</xdr:colOff>
      <xdr:row>38</xdr:row>
      <xdr:rowOff>155575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6326485" y="64281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635</xdr:rowOff>
    </xdr:from>
    <xdr:ext cx="4699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165830" y="6207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33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698180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3852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8920" cy="259080"/>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19486880" y="64541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6455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9555" cy="25781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90895"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7869535"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9555" cy="25781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81937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709801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86360</xdr:rowOff>
    </xdr:from>
    <xdr:ext cx="249555" cy="25781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03451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632648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9555" cy="25781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252825"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03248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84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83055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03248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0860" cy="2584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571470"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086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571470"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03248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860"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571470" y="868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03248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860" cy="2584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571470" y="83108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53083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153035</xdr:rowOff>
    </xdr:from>
    <xdr:to>
      <xdr:col>116</xdr:col>
      <xdr:colOff>62865</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434175" y="8706485"/>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8920" cy="2584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19486880" y="99428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370675" y="9939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99695</xdr:rowOff>
    </xdr:from>
    <xdr:ext cx="534035" cy="259080"/>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19486880" y="8485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66,311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153035</xdr:rowOff>
    </xdr:from>
    <xdr:to>
      <xdr:col>116</xdr:col>
      <xdr:colOff>152400</xdr:colOff>
      <xdr:row>51</xdr:row>
      <xdr:rowOff>153035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370675" y="87064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59</xdr:row>
      <xdr:rowOff>37465</xdr:rowOff>
    </xdr:from>
    <xdr:to>
      <xdr:col>116</xdr:col>
      <xdr:colOff>63500</xdr:colOff>
      <xdr:row>59</xdr:row>
      <xdr:rowOff>40005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704560" y="9932035"/>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90805</xdr:rowOff>
    </xdr:from>
    <xdr:ext cx="469265" cy="2584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19486880" y="96500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67945</xdr:rowOff>
    </xdr:from>
    <xdr:to>
      <xdr:col>116</xdr:col>
      <xdr:colOff>114300</xdr:colOff>
      <xdr:row>58</xdr:row>
      <xdr:rowOff>167640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385280" y="9794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36195</xdr:rowOff>
    </xdr:from>
    <xdr:to>
      <xdr:col>111</xdr:col>
      <xdr:colOff>167005</xdr:colOff>
      <xdr:row>59</xdr:row>
      <xdr:rowOff>37465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7920335" y="993076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64770</xdr:rowOff>
    </xdr:from>
    <xdr:to>
      <xdr:col>112</xdr:col>
      <xdr:colOff>38100</xdr:colOff>
      <xdr:row>58</xdr:row>
      <xdr:rowOff>167005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64555" y="9791700"/>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12065</xdr:rowOff>
    </xdr:from>
    <xdr:ext cx="469900"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503900" y="9571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34290</xdr:rowOff>
    </xdr:from>
    <xdr:to>
      <xdr:col>107</xdr:col>
      <xdr:colOff>50800</xdr:colOff>
      <xdr:row>59</xdr:row>
      <xdr:rowOff>36195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7148810" y="9928860"/>
          <a:ext cx="7715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31750</xdr:rowOff>
    </xdr:from>
    <xdr:to>
      <xdr:col>107</xdr:col>
      <xdr:colOff>101600</xdr:colOff>
      <xdr:row>58</xdr:row>
      <xdr:rowOff>133350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7869535"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149860</xdr:rowOff>
    </xdr:from>
    <xdr:ext cx="46990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08880" y="954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59</xdr:row>
      <xdr:rowOff>30480</xdr:rowOff>
    </xdr:from>
    <xdr:to>
      <xdr:col>102</xdr:col>
      <xdr:colOff>114300</xdr:colOff>
      <xdr:row>59</xdr:row>
      <xdr:rowOff>34290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366490" y="992505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73025</xdr:rowOff>
    </xdr:from>
    <xdr:to>
      <xdr:col>102</xdr:col>
      <xdr:colOff>165100</xdr:colOff>
      <xdr:row>59</xdr:row>
      <xdr:rowOff>3175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7098010" y="9799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19685</xdr:rowOff>
    </xdr:from>
    <xdr:ext cx="4699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6937355" y="957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6326485" y="979995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19685</xdr:rowOff>
    </xdr:from>
    <xdr:ext cx="4699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165830" y="957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33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98180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160655</xdr:rowOff>
    </xdr:from>
    <xdr:to>
      <xdr:col>116</xdr:col>
      <xdr:colOff>114300</xdr:colOff>
      <xdr:row>59</xdr:row>
      <xdr:rowOff>90805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385280" y="988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75565</xdr:rowOff>
    </xdr:from>
    <xdr:ext cx="377825" cy="259080"/>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19486880" y="98024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88265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64555" y="9885680"/>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59</xdr:row>
      <xdr:rowOff>79375</xdr:rowOff>
    </xdr:from>
    <xdr:ext cx="37846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7555" y="9973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156845</xdr:rowOff>
    </xdr:from>
    <xdr:to>
      <xdr:col>107</xdr:col>
      <xdr:colOff>101600</xdr:colOff>
      <xdr:row>59</xdr:row>
      <xdr:rowOff>86995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7869535" y="988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78105</xdr:rowOff>
    </xdr:from>
    <xdr:ext cx="37846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754600" y="997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154940</xdr:rowOff>
    </xdr:from>
    <xdr:to>
      <xdr:col>102</xdr:col>
      <xdr:colOff>165100</xdr:colOff>
      <xdr:row>59</xdr:row>
      <xdr:rowOff>85090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7098010" y="988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76200</xdr:rowOff>
    </xdr:from>
    <xdr:ext cx="37846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983075" y="9970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81280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6326485" y="98780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59</xdr:row>
      <xdr:rowOff>72390</xdr:rowOff>
    </xdr:from>
    <xdr:ext cx="378460" cy="2584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199485" y="99669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603248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1594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1594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703451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03451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03654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03654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603248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01787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03248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830550" y="13526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03248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860" cy="2584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571470" y="131533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03248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860" cy="2584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571470"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03248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086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571470"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03248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53083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03248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84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53083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03248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53083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603248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16510</xdr:rowOff>
    </xdr:from>
    <xdr:to>
      <xdr:col>116</xdr:col>
      <xdr:colOff>62865</xdr:colOff>
      <xdr:row>79</xdr:row>
      <xdr:rowOff>64770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434175" y="1192276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69215</xdr:rowOff>
    </xdr:from>
    <xdr:ext cx="534035" cy="2584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19486880" y="13316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28,351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64770</xdr:rowOff>
    </xdr:from>
    <xdr:to>
      <xdr:col>116</xdr:col>
      <xdr:colOff>152400</xdr:colOff>
      <xdr:row>79</xdr:row>
      <xdr:rowOff>64770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370675" y="133121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134620</xdr:rowOff>
    </xdr:from>
    <xdr:ext cx="598170" cy="259080"/>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19486880" y="11705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140,223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16510</xdr:rowOff>
    </xdr:from>
    <xdr:to>
      <xdr:col>116</xdr:col>
      <xdr:colOff>152400</xdr:colOff>
      <xdr:row>71</xdr:row>
      <xdr:rowOff>16510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370675" y="119227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78</xdr:row>
      <xdr:rowOff>635</xdr:rowOff>
    </xdr:from>
    <xdr:to>
      <xdr:col>116</xdr:col>
      <xdr:colOff>63500</xdr:colOff>
      <xdr:row>78</xdr:row>
      <xdr:rowOff>11430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704560" y="13080365"/>
          <a:ext cx="7315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113665</xdr:rowOff>
    </xdr:from>
    <xdr:ext cx="534035" cy="259080"/>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19486880" y="128581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90805</xdr:rowOff>
    </xdr:from>
    <xdr:to>
      <xdr:col>116</xdr:col>
      <xdr:colOff>114300</xdr:colOff>
      <xdr:row>78</xdr:row>
      <xdr:rowOff>20955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385280" y="1300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8890</xdr:rowOff>
    </xdr:from>
    <xdr:to>
      <xdr:col>111</xdr:col>
      <xdr:colOff>167005</xdr:colOff>
      <xdr:row>78</xdr:row>
      <xdr:rowOff>11430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7920335" y="13088620"/>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93345</xdr:rowOff>
    </xdr:from>
    <xdr:to>
      <xdr:col>112</xdr:col>
      <xdr:colOff>38100</xdr:colOff>
      <xdr:row>78</xdr:row>
      <xdr:rowOff>23495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64555" y="130054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40005</xdr:rowOff>
    </xdr:from>
    <xdr:ext cx="53403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71515" y="12784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8890</xdr:rowOff>
    </xdr:from>
    <xdr:to>
      <xdr:col>107</xdr:col>
      <xdr:colOff>50800</xdr:colOff>
      <xdr:row>78</xdr:row>
      <xdr:rowOff>26670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7148810" y="13088620"/>
          <a:ext cx="7715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52070</xdr:rowOff>
    </xdr:from>
    <xdr:to>
      <xdr:col>107</xdr:col>
      <xdr:colOff>101600</xdr:colOff>
      <xdr:row>77</xdr:row>
      <xdr:rowOff>153670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7869535"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167640</xdr:rowOff>
    </xdr:from>
    <xdr:ext cx="53403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9990" y="1274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78</xdr:row>
      <xdr:rowOff>26670</xdr:rowOff>
    </xdr:from>
    <xdr:to>
      <xdr:col>102</xdr:col>
      <xdr:colOff>114300</xdr:colOff>
      <xdr:row>78</xdr:row>
      <xdr:rowOff>41910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6366490" y="13106400"/>
          <a:ext cx="7823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147955</xdr:rowOff>
    </xdr:from>
    <xdr:to>
      <xdr:col>102</xdr:col>
      <xdr:colOff>165100</xdr:colOff>
      <xdr:row>77</xdr:row>
      <xdr:rowOff>78105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7098010" y="12892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94615</xdr:rowOff>
    </xdr:from>
    <xdr:ext cx="53403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904970" y="12671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137795</xdr:rowOff>
    </xdr:from>
    <xdr:to>
      <xdr:col>98</xdr:col>
      <xdr:colOff>38100</xdr:colOff>
      <xdr:row>77</xdr:row>
      <xdr:rowOff>67945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6326485" y="128822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84455</xdr:rowOff>
    </xdr:from>
    <xdr:ext cx="534035" cy="2584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133445" y="12661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6907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5375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33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136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98180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19948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120650</xdr:rowOff>
    </xdr:from>
    <xdr:to>
      <xdr:col>116</xdr:col>
      <xdr:colOff>114300</xdr:colOff>
      <xdr:row>78</xdr:row>
      <xdr:rowOff>51435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385280" y="130327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99695</xdr:rowOff>
    </xdr:from>
    <xdr:ext cx="534035" cy="259080"/>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19486880" y="13011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132080</xdr:rowOff>
    </xdr:from>
    <xdr:to>
      <xdr:col>112</xdr:col>
      <xdr:colOff>38100</xdr:colOff>
      <xdr:row>78</xdr:row>
      <xdr:rowOff>62230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64555" y="130441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53340</xdr:rowOff>
    </xdr:from>
    <xdr:ext cx="534035" cy="2584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71515" y="13133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130175</xdr:rowOff>
    </xdr:from>
    <xdr:to>
      <xdr:col>107</xdr:col>
      <xdr:colOff>101600</xdr:colOff>
      <xdr:row>78</xdr:row>
      <xdr:rowOff>60325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869535" y="13042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51435</xdr:rowOff>
    </xdr:from>
    <xdr:ext cx="534035" cy="2584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699990" y="13131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147320</xdr:rowOff>
    </xdr:from>
    <xdr:to>
      <xdr:col>102</xdr:col>
      <xdr:colOff>165100</xdr:colOff>
      <xdr:row>78</xdr:row>
      <xdr:rowOff>77470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7098010" y="13059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68580</xdr:rowOff>
    </xdr:from>
    <xdr:ext cx="534035"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904970" y="13148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44,915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162560</xdr:rowOff>
    </xdr:from>
    <xdr:to>
      <xdr:col>98</xdr:col>
      <xdr:colOff>38100</xdr:colOff>
      <xdr:row>78</xdr:row>
      <xdr:rowOff>92710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6326485" y="130746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84455</xdr:rowOff>
    </xdr:from>
    <xdr:ext cx="534035"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133445" y="13164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03248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1594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1594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703451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03451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03654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03654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03248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01787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5830550" y="15770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03248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5830550" y="146431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603248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194868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19486880" y="1561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19486880" y="158407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9089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1937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25282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77533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698180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194868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9089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81937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25282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維持補修費、扶助費及び普通建設事業費（うち新規整備）以外の項目において、類似団体の平均を下回った。歳出決算総額は、住民一人あたり５３５，１１７円で昨年度と比べ９，１２８円の増となっている。主な構成項目である扶助費は、住民一人あたり１３２，５５９円で昨年度と比べ１１，３３５円増となっており、今後も社会保障関係費の増が見込まれるため、高い水準で推移することが予想されることから、歳出全般における事業の選択と集中を図り、弾力性のある財政運営が図られ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45,226
45,010
212.21
24,985,416
24,201,212
738,644
11,981,111
21,133,949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42.5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8015"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84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6609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7360" cy="2584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71145"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30860" cy="25908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07010"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0860"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07010"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860" cy="2584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07010"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84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07010"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20955</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069715" y="505396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151130</xdr:rowOff>
    </xdr:from>
    <xdr:ext cx="469265"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122420" y="6357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006215" y="63538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139065</xdr:rowOff>
    </xdr:from>
    <xdr:ext cx="534035" cy="25908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122420" y="483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20,556</a:t>
          </a:r>
          <a:endParaRPr kumimoji="1" lang="ja-JP" altLang="en-US" sz="1000" b="1">
            <a:latin typeface="ＭＳ Ｐゴシック"/>
          </a:endParaRPr>
        </a:p>
      </xdr:txBody>
    </xdr:sp>
    <xdr:clientData/>
  </xdr:oneCellAnchor>
  <xdr:twoCellAnchor>
    <xdr:from>
      <xdr:col>23</xdr:col>
      <xdr:colOff>165100</xdr:colOff>
      <xdr:row>30</xdr:row>
      <xdr:rowOff>20955</xdr:rowOff>
    </xdr:from>
    <xdr:to>
      <xdr:col>24</xdr:col>
      <xdr:colOff>152400</xdr:colOff>
      <xdr:row>30</xdr:row>
      <xdr:rowOff>20955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006215" y="50539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37</xdr:row>
      <xdr:rowOff>72390</xdr:rowOff>
    </xdr:from>
    <xdr:to>
      <xdr:col>24</xdr:col>
      <xdr:colOff>63500</xdr:colOff>
      <xdr:row>37</xdr:row>
      <xdr:rowOff>87630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340100" y="6278880"/>
          <a:ext cx="7315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469265" cy="2584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122420" y="60331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020820" y="617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167005</xdr:colOff>
      <xdr:row>37</xdr:row>
      <xdr:rowOff>90805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555875" y="6294120"/>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141605</xdr:rowOff>
    </xdr:from>
    <xdr:to>
      <xdr:col>20</xdr:col>
      <xdr:colOff>38100</xdr:colOff>
      <xdr:row>37</xdr:row>
      <xdr:rowOff>71755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00095" y="618045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88265</xdr:rowOff>
    </xdr:from>
    <xdr:ext cx="469900" cy="2584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39440" y="5959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85725</xdr:rowOff>
    </xdr:from>
    <xdr:to>
      <xdr:col>15</xdr:col>
      <xdr:colOff>50800</xdr:colOff>
      <xdr:row>37</xdr:row>
      <xdr:rowOff>90805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784350" y="6292215"/>
          <a:ext cx="7715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05075" y="6164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72390</xdr:rowOff>
    </xdr:from>
    <xdr:ext cx="469900" cy="2584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44420" y="5943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37</xdr:row>
      <xdr:rowOff>85725</xdr:rowOff>
    </xdr:from>
    <xdr:to>
      <xdr:col>10</xdr:col>
      <xdr:colOff>114300</xdr:colOff>
      <xdr:row>37</xdr:row>
      <xdr:rowOff>96520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02030" y="6292215"/>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110490</xdr:rowOff>
    </xdr:from>
    <xdr:to>
      <xdr:col>10</xdr:col>
      <xdr:colOff>165100</xdr:colOff>
      <xdr:row>37</xdr:row>
      <xdr:rowOff>40640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33550" y="6149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57150</xdr:rowOff>
    </xdr:from>
    <xdr:ext cx="4699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72895" y="5928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118110</xdr:rowOff>
    </xdr:from>
    <xdr:to>
      <xdr:col>6</xdr:col>
      <xdr:colOff>38100</xdr:colOff>
      <xdr:row>37</xdr:row>
      <xdr:rowOff>48260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62025" y="61569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64770</xdr:rowOff>
    </xdr:from>
    <xdr:ext cx="4699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01370" y="5935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8887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173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02082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117475</xdr:rowOff>
    </xdr:from>
    <xdr:ext cx="469265" cy="259080"/>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122420" y="6156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00095" y="62433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129540</xdr:rowOff>
    </xdr:from>
    <xdr:ext cx="469900" cy="2584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39440" y="6336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40005</xdr:rowOff>
    </xdr:from>
    <xdr:to>
      <xdr:col>15</xdr:col>
      <xdr:colOff>101600</xdr:colOff>
      <xdr:row>37</xdr:row>
      <xdr:rowOff>141605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05075"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132715</xdr:rowOff>
    </xdr:from>
    <xdr:ext cx="46990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44420" y="6339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34925</xdr:rowOff>
    </xdr:from>
    <xdr:to>
      <xdr:col>10</xdr:col>
      <xdr:colOff>165100</xdr:colOff>
      <xdr:row>37</xdr:row>
      <xdr:rowOff>136525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3355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127635</xdr:rowOff>
    </xdr:from>
    <xdr:ext cx="469900" cy="2584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72895" y="6334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45720</xdr:rowOff>
    </xdr:from>
    <xdr:to>
      <xdr:col>6</xdr:col>
      <xdr:colOff>38100</xdr:colOff>
      <xdr:row>37</xdr:row>
      <xdr:rowOff>147320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62025" y="62522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138430</xdr:rowOff>
    </xdr:from>
    <xdr:ext cx="469900"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01370" y="634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6802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6609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6802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84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4272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6802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949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056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6802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6802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800" cy="2584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79375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58</xdr:row>
      <xdr:rowOff>137160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069715" y="860107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140970</xdr:rowOff>
    </xdr:from>
    <xdr:ext cx="534035" cy="2584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122420" y="9867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137160</xdr:rowOff>
    </xdr:from>
    <xdr:to>
      <xdr:col>24</xdr:col>
      <xdr:colOff>152400</xdr:colOff>
      <xdr:row>58</xdr:row>
      <xdr:rowOff>137160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006215" y="98640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165735</xdr:rowOff>
    </xdr:from>
    <xdr:ext cx="598170" cy="2584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122420" y="8383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718,375</a:t>
          </a:r>
          <a:endParaRPr kumimoji="1" lang="ja-JP" altLang="en-US" sz="1000" b="1">
            <a:latin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006215" y="86010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58</xdr:row>
      <xdr:rowOff>67945</xdr:rowOff>
    </xdr:from>
    <xdr:to>
      <xdr:col>24</xdr:col>
      <xdr:colOff>63500</xdr:colOff>
      <xdr:row>58</xdr:row>
      <xdr:rowOff>76200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340100" y="9794875"/>
          <a:ext cx="7315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165100</xdr:rowOff>
    </xdr:from>
    <xdr:ext cx="598170" cy="2584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122420" y="95567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142240</xdr:rowOff>
    </xdr:from>
    <xdr:to>
      <xdr:col>24</xdr:col>
      <xdr:colOff>114300</xdr:colOff>
      <xdr:row>58</xdr:row>
      <xdr:rowOff>72390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020820" y="9701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75565</xdr:rowOff>
    </xdr:from>
    <xdr:to>
      <xdr:col>19</xdr:col>
      <xdr:colOff>167005</xdr:colOff>
      <xdr:row>58</xdr:row>
      <xdr:rowOff>76200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555875" y="9634855"/>
          <a:ext cx="78422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138430</xdr:rowOff>
    </xdr:from>
    <xdr:to>
      <xdr:col>20</xdr:col>
      <xdr:colOff>38100</xdr:colOff>
      <xdr:row>58</xdr:row>
      <xdr:rowOff>68580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300095" y="96977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85090</xdr:rowOff>
    </xdr:from>
    <xdr:ext cx="598170" cy="2584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074670" y="9476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75565</xdr:rowOff>
    </xdr:from>
    <xdr:to>
      <xdr:col>15</xdr:col>
      <xdr:colOff>50800</xdr:colOff>
      <xdr:row>58</xdr:row>
      <xdr:rowOff>115570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784350" y="9634855"/>
          <a:ext cx="771525"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118110</xdr:rowOff>
    </xdr:from>
    <xdr:to>
      <xdr:col>15</xdr:col>
      <xdr:colOff>101600</xdr:colOff>
      <xdr:row>57</xdr:row>
      <xdr:rowOff>48260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505075" y="9509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64770</xdr:rowOff>
    </xdr:from>
    <xdr:ext cx="59817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303145" y="9288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58</xdr:row>
      <xdr:rowOff>115570</xdr:rowOff>
    </xdr:from>
    <xdr:to>
      <xdr:col>10</xdr:col>
      <xdr:colOff>114300</xdr:colOff>
      <xdr:row>58</xdr:row>
      <xdr:rowOff>130175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002030" y="9842500"/>
          <a:ext cx="7823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1905</xdr:rowOff>
    </xdr:from>
    <xdr:to>
      <xdr:col>10</xdr:col>
      <xdr:colOff>165100</xdr:colOff>
      <xdr:row>58</xdr:row>
      <xdr:rowOff>103505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73355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120015</xdr:rowOff>
    </xdr:from>
    <xdr:ext cx="53403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540510" y="9511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10795</xdr:rowOff>
    </xdr:from>
    <xdr:to>
      <xdr:col>6</xdr:col>
      <xdr:colOff>38100</xdr:colOff>
      <xdr:row>58</xdr:row>
      <xdr:rowOff>112395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962025" y="97377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128905</xdr:rowOff>
    </xdr:from>
    <xdr:ext cx="534035"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768985" y="9520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38887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6173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17145</xdr:rowOff>
    </xdr:from>
    <xdr:to>
      <xdr:col>24</xdr:col>
      <xdr:colOff>114300</xdr:colOff>
      <xdr:row>58</xdr:row>
      <xdr:rowOff>118745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02082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120650</xdr:rowOff>
    </xdr:from>
    <xdr:ext cx="534035" cy="259080"/>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122420" y="9679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300095" y="97523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118745</xdr:rowOff>
    </xdr:from>
    <xdr:ext cx="534035"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10705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24765</xdr:rowOff>
    </xdr:from>
    <xdr:to>
      <xdr:col>15</xdr:col>
      <xdr:colOff>101600</xdr:colOff>
      <xdr:row>57</xdr:row>
      <xdr:rowOff>126365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505075" y="95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117475</xdr:rowOff>
    </xdr:from>
    <xdr:ext cx="59817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303145" y="96767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64770</xdr:rowOff>
    </xdr:from>
    <xdr:to>
      <xdr:col>10</xdr:col>
      <xdr:colOff>165100</xdr:colOff>
      <xdr:row>58</xdr:row>
      <xdr:rowOff>166370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73355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157480</xdr:rowOff>
    </xdr:from>
    <xdr:ext cx="53403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540510" y="9884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79375</xdr:rowOff>
    </xdr:from>
    <xdr:to>
      <xdr:col>6</xdr:col>
      <xdr:colOff>38100</xdr:colOff>
      <xdr:row>59</xdr:row>
      <xdr:rowOff>8890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962025" y="9806305"/>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635</xdr:rowOff>
    </xdr:from>
    <xdr:ext cx="53403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68985" y="9895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466090" y="13526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140335</xdr:rowOff>
    </xdr:from>
    <xdr:to>
      <xdr:col>28</xdr:col>
      <xdr:colOff>114300</xdr:colOff>
      <xdr:row>78</xdr:row>
      <xdr:rowOff>140335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6802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167640</xdr:rowOff>
    </xdr:from>
    <xdr:ext cx="594995" cy="25908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0797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6802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6314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6802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185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6802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167640</xdr:rowOff>
    </xdr:from>
    <xdr:ext cx="59499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1738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144780</xdr:rowOff>
    </xdr:from>
    <xdr:to>
      <xdr:col>24</xdr:col>
      <xdr:colOff>62865</xdr:colOff>
      <xdr:row>77</xdr:row>
      <xdr:rowOff>99695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069715" y="11883390"/>
          <a:ext cx="1270" cy="1128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103505</xdr:rowOff>
    </xdr:from>
    <xdr:ext cx="598170" cy="2584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122420" y="13015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146,288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99695</xdr:rowOff>
    </xdr:from>
    <xdr:to>
      <xdr:col>24</xdr:col>
      <xdr:colOff>152400</xdr:colOff>
      <xdr:row>77</xdr:row>
      <xdr:rowOff>99695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006215" y="130117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91440</xdr:rowOff>
    </xdr:from>
    <xdr:ext cx="598170" cy="2584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122420" y="11662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398,897</a:t>
          </a:r>
          <a:endParaRPr kumimoji="1" lang="ja-JP" altLang="en-US" sz="1000" b="1">
            <a:latin typeface="ＭＳ Ｐゴシック"/>
          </a:endParaRPr>
        </a:p>
      </xdr:txBody>
    </xdr:sp>
    <xdr:clientData/>
  </xdr:oneCellAnchor>
  <xdr:twoCellAnchor>
    <xdr:from>
      <xdr:col>23</xdr:col>
      <xdr:colOff>165100</xdr:colOff>
      <xdr:row>70</xdr:row>
      <xdr:rowOff>144780</xdr:rowOff>
    </xdr:from>
    <xdr:to>
      <xdr:col>24</xdr:col>
      <xdr:colOff>152400</xdr:colOff>
      <xdr:row>70</xdr:row>
      <xdr:rowOff>144780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006215" y="118833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75</xdr:row>
      <xdr:rowOff>144780</xdr:rowOff>
    </xdr:from>
    <xdr:to>
      <xdr:col>24</xdr:col>
      <xdr:colOff>63500</xdr:colOff>
      <xdr:row>76</xdr:row>
      <xdr:rowOff>20320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340100" y="12721590"/>
          <a:ext cx="7315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128905</xdr:rowOff>
    </xdr:from>
    <xdr:ext cx="598170" cy="2584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122420" y="1253807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106045</xdr:rowOff>
    </xdr:from>
    <xdr:to>
      <xdr:col>24</xdr:col>
      <xdr:colOff>114300</xdr:colOff>
      <xdr:row>76</xdr:row>
      <xdr:rowOff>36195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020820" y="1268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144780</xdr:rowOff>
    </xdr:from>
    <xdr:to>
      <xdr:col>19</xdr:col>
      <xdr:colOff>167005</xdr:colOff>
      <xdr:row>76</xdr:row>
      <xdr:rowOff>109855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555875" y="12721590"/>
          <a:ext cx="7842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66675</xdr:rowOff>
    </xdr:from>
    <xdr:to>
      <xdr:col>20</xdr:col>
      <xdr:colOff>38100</xdr:colOff>
      <xdr:row>75</xdr:row>
      <xdr:rowOff>167640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300095" y="12643485"/>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13335</xdr:rowOff>
    </xdr:from>
    <xdr:ext cx="598170" cy="2584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074670" y="12422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109855</xdr:rowOff>
    </xdr:from>
    <xdr:to>
      <xdr:col>15</xdr:col>
      <xdr:colOff>50800</xdr:colOff>
      <xdr:row>76</xdr:row>
      <xdr:rowOff>142240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784350" y="12854305"/>
          <a:ext cx="7715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131445</xdr:rowOff>
    </xdr:from>
    <xdr:to>
      <xdr:col>15</xdr:col>
      <xdr:colOff>101600</xdr:colOff>
      <xdr:row>76</xdr:row>
      <xdr:rowOff>61595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505075" y="12708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78105</xdr:rowOff>
    </xdr:from>
    <xdr:ext cx="59817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303145" y="12487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76</xdr:row>
      <xdr:rowOff>142240</xdr:rowOff>
    </xdr:from>
    <xdr:to>
      <xdr:col>10</xdr:col>
      <xdr:colOff>114300</xdr:colOff>
      <xdr:row>76</xdr:row>
      <xdr:rowOff>166370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002030" y="12886690"/>
          <a:ext cx="7823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152400</xdr:rowOff>
    </xdr:from>
    <xdr:to>
      <xdr:col>10</xdr:col>
      <xdr:colOff>165100</xdr:colOff>
      <xdr:row>76</xdr:row>
      <xdr:rowOff>82550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733550" y="1272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99060</xdr:rowOff>
    </xdr:from>
    <xdr:ext cx="59817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508125" y="12508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15875</xdr:rowOff>
    </xdr:from>
    <xdr:to>
      <xdr:col>6</xdr:col>
      <xdr:colOff>38100</xdr:colOff>
      <xdr:row>76</xdr:row>
      <xdr:rowOff>117475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962025" y="127603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133985</xdr:rowOff>
    </xdr:from>
    <xdr:ext cx="59817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736600" y="12543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38887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6173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140970</xdr:rowOff>
    </xdr:from>
    <xdr:to>
      <xdr:col>24</xdr:col>
      <xdr:colOff>114300</xdr:colOff>
      <xdr:row>76</xdr:row>
      <xdr:rowOff>71120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020820" y="12717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119380</xdr:rowOff>
    </xdr:from>
    <xdr:ext cx="598170" cy="259080"/>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122420" y="12696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93980</xdr:rowOff>
    </xdr:from>
    <xdr:to>
      <xdr:col>20</xdr:col>
      <xdr:colOff>38100</xdr:colOff>
      <xdr:row>76</xdr:row>
      <xdr:rowOff>24130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300095" y="126707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15240</xdr:rowOff>
    </xdr:from>
    <xdr:ext cx="598170" cy="2584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074670" y="12759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59055</xdr:rowOff>
    </xdr:from>
    <xdr:to>
      <xdr:col>15</xdr:col>
      <xdr:colOff>101600</xdr:colOff>
      <xdr:row>76</xdr:row>
      <xdr:rowOff>160655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505075"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151765</xdr:rowOff>
    </xdr:from>
    <xdr:ext cx="59817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303145" y="12896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181,472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91440</xdr:rowOff>
    </xdr:from>
    <xdr:to>
      <xdr:col>10</xdr:col>
      <xdr:colOff>165100</xdr:colOff>
      <xdr:row>77</xdr:row>
      <xdr:rowOff>21590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733550" y="12835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12700</xdr:rowOff>
    </xdr:from>
    <xdr:ext cx="598170" cy="2584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508125" y="12924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115570</xdr:rowOff>
    </xdr:from>
    <xdr:to>
      <xdr:col>6</xdr:col>
      <xdr:colOff>38100</xdr:colOff>
      <xdr:row>77</xdr:row>
      <xdr:rowOff>45720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962025" y="1286002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36830</xdr:rowOff>
    </xdr:from>
    <xdr:ext cx="598170" cy="2584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736600" y="12948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6609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84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07010"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64135</xdr:rowOff>
    </xdr:from>
    <xdr:to>
      <xdr:col>24</xdr:col>
      <xdr:colOff>62865</xdr:colOff>
      <xdr:row>98</xdr:row>
      <xdr:rowOff>90805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069715" y="1532318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94615</xdr:rowOff>
    </xdr:from>
    <xdr:ext cx="534035"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122420"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27,478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90805</xdr:rowOff>
    </xdr:from>
    <xdr:to>
      <xdr:col>24</xdr:col>
      <xdr:colOff>152400</xdr:colOff>
      <xdr:row>98</xdr:row>
      <xdr:rowOff>90805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006215" y="165500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10795</xdr:rowOff>
    </xdr:from>
    <xdr:ext cx="598170" cy="2584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122420" y="15102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215,328</a:t>
          </a:r>
          <a:endParaRPr kumimoji="1" lang="ja-JP" altLang="en-US" sz="1000" b="1">
            <a:latin typeface="ＭＳ Ｐゴシック"/>
          </a:endParaRPr>
        </a:p>
      </xdr:txBody>
    </xdr:sp>
    <xdr:clientData/>
  </xdr:oneCellAnchor>
  <xdr:twoCellAnchor>
    <xdr:from>
      <xdr:col>23</xdr:col>
      <xdr:colOff>165100</xdr:colOff>
      <xdr:row>91</xdr:row>
      <xdr:rowOff>64135</xdr:rowOff>
    </xdr:from>
    <xdr:to>
      <xdr:col>24</xdr:col>
      <xdr:colOff>152400</xdr:colOff>
      <xdr:row>91</xdr:row>
      <xdr:rowOff>64135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006215" y="153231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97</xdr:row>
      <xdr:rowOff>137160</xdr:rowOff>
    </xdr:from>
    <xdr:to>
      <xdr:col>24</xdr:col>
      <xdr:colOff>63500</xdr:colOff>
      <xdr:row>97</xdr:row>
      <xdr:rowOff>154940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340100" y="16424910"/>
          <a:ext cx="7315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171450</xdr:rowOff>
    </xdr:from>
    <xdr:ext cx="534035"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122420" y="1611630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148590</xdr:rowOff>
    </xdr:from>
    <xdr:to>
      <xdr:col>24</xdr:col>
      <xdr:colOff>114300</xdr:colOff>
      <xdr:row>97</xdr:row>
      <xdr:rowOff>78740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020820"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154940</xdr:rowOff>
    </xdr:from>
    <xdr:to>
      <xdr:col>19</xdr:col>
      <xdr:colOff>167005</xdr:colOff>
      <xdr:row>98</xdr:row>
      <xdr:rowOff>41910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555875" y="16442690"/>
          <a:ext cx="7842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143510</xdr:rowOff>
    </xdr:from>
    <xdr:to>
      <xdr:col>20</xdr:col>
      <xdr:colOff>38100</xdr:colOff>
      <xdr:row>97</xdr:row>
      <xdr:rowOff>73025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00095" y="1625981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89535</xdr:rowOff>
    </xdr:from>
    <xdr:ext cx="534035" cy="2584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07055" y="1603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41910</xdr:rowOff>
    </xdr:from>
    <xdr:to>
      <xdr:col>15</xdr:col>
      <xdr:colOff>50800</xdr:colOff>
      <xdr:row>98</xdr:row>
      <xdr:rowOff>44450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784350" y="16501110"/>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151130</xdr:rowOff>
    </xdr:from>
    <xdr:to>
      <xdr:col>15</xdr:col>
      <xdr:colOff>101600</xdr:colOff>
      <xdr:row>97</xdr:row>
      <xdr:rowOff>81280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05075" y="162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98425</xdr:rowOff>
    </xdr:from>
    <xdr:ext cx="534035" cy="2584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35530" y="16043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98</xdr:row>
      <xdr:rowOff>44450</xdr:rowOff>
    </xdr:from>
    <xdr:to>
      <xdr:col>10</xdr:col>
      <xdr:colOff>114300</xdr:colOff>
      <xdr:row>98</xdr:row>
      <xdr:rowOff>46355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02030" y="1650365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32385</xdr:rowOff>
    </xdr:from>
    <xdr:to>
      <xdr:col>10</xdr:col>
      <xdr:colOff>165100</xdr:colOff>
      <xdr:row>97</xdr:row>
      <xdr:rowOff>133985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33550" y="163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150495</xdr:rowOff>
    </xdr:from>
    <xdr:ext cx="53403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40510" y="16095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57150</xdr:rowOff>
    </xdr:from>
    <xdr:to>
      <xdr:col>6</xdr:col>
      <xdr:colOff>38100</xdr:colOff>
      <xdr:row>97</xdr:row>
      <xdr:rowOff>158750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62025" y="163449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3810</xdr:rowOff>
    </xdr:from>
    <xdr:ext cx="53403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68985" y="1612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38887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86360</xdr:rowOff>
    </xdr:from>
    <xdr:to>
      <xdr:col>24</xdr:col>
      <xdr:colOff>114300</xdr:colOff>
      <xdr:row>98</xdr:row>
      <xdr:rowOff>16510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020820"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1270</xdr:rowOff>
    </xdr:from>
    <xdr:ext cx="534035"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122420" y="16289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103505</xdr:rowOff>
    </xdr:from>
    <xdr:to>
      <xdr:col>20</xdr:col>
      <xdr:colOff>38100</xdr:colOff>
      <xdr:row>98</xdr:row>
      <xdr:rowOff>33655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00095" y="1639125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24765</xdr:rowOff>
    </xdr:from>
    <xdr:ext cx="53403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07055" y="1648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162560</xdr:rowOff>
    </xdr:from>
    <xdr:to>
      <xdr:col>15</xdr:col>
      <xdr:colOff>101600</xdr:colOff>
      <xdr:row>98</xdr:row>
      <xdr:rowOff>92710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05075"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83820</xdr:rowOff>
    </xdr:from>
    <xdr:ext cx="53403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35530" y="1654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165100</xdr:rowOff>
    </xdr:from>
    <xdr:to>
      <xdr:col>10</xdr:col>
      <xdr:colOff>165100</xdr:colOff>
      <xdr:row>98</xdr:row>
      <xdr:rowOff>95250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3355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86360</xdr:rowOff>
    </xdr:from>
    <xdr:ext cx="534035" cy="2584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40510"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167005</xdr:rowOff>
    </xdr:from>
    <xdr:to>
      <xdr:col>6</xdr:col>
      <xdr:colOff>38100</xdr:colOff>
      <xdr:row>98</xdr:row>
      <xdr:rowOff>97790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62025" y="1645475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88265</xdr:rowOff>
    </xdr:from>
    <xdr:ext cx="53403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68985" y="16547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805170" y="65862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84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579745"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805170" y="62128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7360" cy="2584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38480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05170" y="5843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167640</xdr:rowOff>
    </xdr:from>
    <xdr:ext cx="46736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38480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05170" y="54698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736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38480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05170" y="50965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7360"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38480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344160"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31</xdr:row>
      <xdr:rowOff>135890</xdr:rowOff>
    </xdr:from>
    <xdr:to>
      <xdr:col>54</xdr:col>
      <xdr:colOff>167005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185275" y="533654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920" cy="2584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236075" y="65900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119870"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82550</xdr:rowOff>
    </xdr:from>
    <xdr:ext cx="469265"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236075" y="5115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6,720</a:t>
          </a:r>
          <a:endParaRPr kumimoji="1" lang="ja-JP" altLang="en-US" sz="1000" b="1">
            <a:latin typeface="ＭＳ Ｐゴシック"/>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119870" y="53365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111125</xdr:rowOff>
    </xdr:from>
    <xdr:to>
      <xdr:col>55</xdr:col>
      <xdr:colOff>0</xdr:colOff>
      <xdr:row>37</xdr:row>
      <xdr:rowOff>106045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464550" y="6149975"/>
          <a:ext cx="720725"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22860</xdr:rowOff>
    </xdr:from>
    <xdr:ext cx="377825"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236075" y="639699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44450</xdr:rowOff>
    </xdr:from>
    <xdr:to>
      <xdr:col>55</xdr:col>
      <xdr:colOff>50800</xdr:colOff>
      <xdr:row>38</xdr:row>
      <xdr:rowOff>146050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157970" y="64185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37</xdr:row>
      <xdr:rowOff>106045</xdr:rowOff>
    </xdr:from>
    <xdr:to>
      <xdr:col>50</xdr:col>
      <xdr:colOff>114300</xdr:colOff>
      <xdr:row>37</xdr:row>
      <xdr:rowOff>115570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682230" y="6312535"/>
          <a:ext cx="7823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22225</xdr:rowOff>
    </xdr:from>
    <xdr:to>
      <xdr:col>50</xdr:col>
      <xdr:colOff>165100</xdr:colOff>
      <xdr:row>38</xdr:row>
      <xdr:rowOff>123825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41375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114935</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298815" y="64890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110490</xdr:rowOff>
    </xdr:from>
    <xdr:to>
      <xdr:col>45</xdr:col>
      <xdr:colOff>167005</xdr:colOff>
      <xdr:row>37</xdr:row>
      <xdr:rowOff>115570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898005" y="6316980"/>
          <a:ext cx="7842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642225" y="63919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38</xdr:row>
      <xdr:rowOff>110490</xdr:rowOff>
    </xdr:from>
    <xdr:ext cx="378460" cy="2584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515225" y="64846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110490</xdr:rowOff>
    </xdr:from>
    <xdr:to>
      <xdr:col>41</xdr:col>
      <xdr:colOff>50800</xdr:colOff>
      <xdr:row>37</xdr:row>
      <xdr:rowOff>111125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126480" y="6316980"/>
          <a:ext cx="7715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xdr:rowOff>
    </xdr:from>
    <xdr:to>
      <xdr:col>41</xdr:col>
      <xdr:colOff>101600</xdr:colOff>
      <xdr:row>38</xdr:row>
      <xdr:rowOff>115570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847205"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106680</xdr:rowOff>
    </xdr:from>
    <xdr:ext cx="37846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2270" y="64808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32385</xdr:rowOff>
    </xdr:from>
    <xdr:to>
      <xdr:col>36</xdr:col>
      <xdr:colOff>165100</xdr:colOff>
      <xdr:row>38</xdr:row>
      <xdr:rowOff>133985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075680" y="640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125095</xdr:rowOff>
    </xdr:from>
    <xdr:ext cx="378460" cy="2584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5960745" y="6499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2975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10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59594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60325</xdr:rowOff>
    </xdr:from>
    <xdr:to>
      <xdr:col>55</xdr:col>
      <xdr:colOff>50800</xdr:colOff>
      <xdr:row>36</xdr:row>
      <xdr:rowOff>161925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157970" y="60991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83185</xdr:rowOff>
    </xdr:from>
    <xdr:ext cx="469265"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236075" y="5954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55245</xdr:rowOff>
    </xdr:from>
    <xdr:to>
      <xdr:col>50</xdr:col>
      <xdr:colOff>165100</xdr:colOff>
      <xdr:row>37</xdr:row>
      <xdr:rowOff>156845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41375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1905</xdr:rowOff>
    </xdr:from>
    <xdr:ext cx="4699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253095" y="6040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64770</xdr:rowOff>
    </xdr:from>
    <xdr:to>
      <xdr:col>46</xdr:col>
      <xdr:colOff>38100</xdr:colOff>
      <xdr:row>37</xdr:row>
      <xdr:rowOff>166370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642225" y="627126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11430</xdr:rowOff>
    </xdr:from>
    <xdr:ext cx="4699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481570" y="605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59690</xdr:rowOff>
    </xdr:from>
    <xdr:to>
      <xdr:col>41</xdr:col>
      <xdr:colOff>101600</xdr:colOff>
      <xdr:row>37</xdr:row>
      <xdr:rowOff>161290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847205"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6350</xdr:rowOff>
    </xdr:from>
    <xdr:ext cx="46990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686550" y="6045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07568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6985</xdr:rowOff>
    </xdr:from>
    <xdr:ext cx="46990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5915025" y="6045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805170" y="99390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84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579745"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805170" y="9565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84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344160"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05170" y="91967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44160"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05170" y="88226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44160"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05170" y="8449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84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44160"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280025"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22860</xdr:rowOff>
    </xdr:from>
    <xdr:to>
      <xdr:col>54</xdr:col>
      <xdr:colOff>167005</xdr:colOff>
      <xdr:row>59</xdr:row>
      <xdr:rowOff>17145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185275" y="8576310"/>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469265"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236075" y="9915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17145</xdr:rowOff>
    </xdr:from>
    <xdr:to>
      <xdr:col>55</xdr:col>
      <xdr:colOff>88900</xdr:colOff>
      <xdr:row>59</xdr:row>
      <xdr:rowOff>17145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119870" y="99117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140970</xdr:rowOff>
    </xdr:from>
    <xdr:ext cx="534035" cy="2584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236075" y="8359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73,132</a:t>
          </a:r>
          <a:endParaRPr kumimoji="1" lang="ja-JP" altLang="en-US" sz="1000" b="1">
            <a:latin typeface="ＭＳ Ｐゴシック"/>
          </a:endParaRPr>
        </a:p>
      </xdr:txBody>
    </xdr:sp>
    <xdr:clientData/>
  </xdr:oneCellAnchor>
  <xdr:twoCellAnchor>
    <xdr:from>
      <xdr:col>54</xdr:col>
      <xdr:colOff>101600</xdr:colOff>
      <xdr:row>51</xdr:row>
      <xdr:rowOff>22860</xdr:rowOff>
    </xdr:from>
    <xdr:to>
      <xdr:col>55</xdr:col>
      <xdr:colOff>88900</xdr:colOff>
      <xdr:row>51</xdr:row>
      <xdr:rowOff>22860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119870" y="85763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17145</xdr:rowOff>
    </xdr:from>
    <xdr:to>
      <xdr:col>55</xdr:col>
      <xdr:colOff>0</xdr:colOff>
      <xdr:row>59</xdr:row>
      <xdr:rowOff>19685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464550" y="9911715"/>
          <a:ext cx="7207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154940</xdr:rowOff>
    </xdr:from>
    <xdr:ext cx="534035" cy="25908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236075" y="93789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132080</xdr:rowOff>
    </xdr:from>
    <xdr:to>
      <xdr:col>55</xdr:col>
      <xdr:colOff>50800</xdr:colOff>
      <xdr:row>57</xdr:row>
      <xdr:rowOff>62230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157970" y="95237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59</xdr:row>
      <xdr:rowOff>8890</xdr:rowOff>
    </xdr:from>
    <xdr:to>
      <xdr:col>50</xdr:col>
      <xdr:colOff>114300</xdr:colOff>
      <xdr:row>59</xdr:row>
      <xdr:rowOff>19685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682230" y="9903460"/>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137795</xdr:rowOff>
    </xdr:from>
    <xdr:to>
      <xdr:col>50</xdr:col>
      <xdr:colOff>165100</xdr:colOff>
      <xdr:row>57</xdr:row>
      <xdr:rowOff>67945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413750" y="9529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84455</xdr:rowOff>
    </xdr:from>
    <xdr:ext cx="534035" cy="2584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220710" y="9308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115570</xdr:rowOff>
    </xdr:from>
    <xdr:to>
      <xdr:col>45</xdr:col>
      <xdr:colOff>167005</xdr:colOff>
      <xdr:row>59</xdr:row>
      <xdr:rowOff>8890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898005" y="9507220"/>
          <a:ext cx="784225"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143510</xdr:rowOff>
    </xdr:from>
    <xdr:to>
      <xdr:col>46</xdr:col>
      <xdr:colOff>38100</xdr:colOff>
      <xdr:row>57</xdr:row>
      <xdr:rowOff>73660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642225" y="95351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90170</xdr:rowOff>
    </xdr:from>
    <xdr:ext cx="534035" cy="2584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449185" y="9314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115570</xdr:rowOff>
    </xdr:from>
    <xdr:to>
      <xdr:col>41</xdr:col>
      <xdr:colOff>50800</xdr:colOff>
      <xdr:row>59</xdr:row>
      <xdr:rowOff>15875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126480" y="9507220"/>
          <a:ext cx="771525"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167640</xdr:rowOff>
    </xdr:from>
    <xdr:to>
      <xdr:col>41</xdr:col>
      <xdr:colOff>101600</xdr:colOff>
      <xdr:row>57</xdr:row>
      <xdr:rowOff>99060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847205" y="9559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90170</xdr:rowOff>
    </xdr:from>
    <xdr:ext cx="534035"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7660" y="964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31750</xdr:rowOff>
    </xdr:from>
    <xdr:to>
      <xdr:col>36</xdr:col>
      <xdr:colOff>165100</xdr:colOff>
      <xdr:row>57</xdr:row>
      <xdr:rowOff>133350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07568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149860</xdr:rowOff>
    </xdr:from>
    <xdr:ext cx="53403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5882640" y="937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2975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10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59594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137795</xdr:rowOff>
    </xdr:from>
    <xdr:to>
      <xdr:col>55</xdr:col>
      <xdr:colOff>50800</xdr:colOff>
      <xdr:row>59</xdr:row>
      <xdr:rowOff>67945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157970" y="98647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52705</xdr:rowOff>
    </xdr:from>
    <xdr:ext cx="469265" cy="2584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236075" y="9779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140335</xdr:rowOff>
    </xdr:from>
    <xdr:to>
      <xdr:col>50</xdr:col>
      <xdr:colOff>165100</xdr:colOff>
      <xdr:row>59</xdr:row>
      <xdr:rowOff>70485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413750" y="9867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61595</xdr:rowOff>
    </xdr:from>
    <xdr:ext cx="4699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253095" y="9956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129540</xdr:rowOff>
    </xdr:from>
    <xdr:to>
      <xdr:col>46</xdr:col>
      <xdr:colOff>38100</xdr:colOff>
      <xdr:row>59</xdr:row>
      <xdr:rowOff>59690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642225" y="98564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50800</xdr:rowOff>
    </xdr:from>
    <xdr:ext cx="469900"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481570" y="9945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64770</xdr:rowOff>
    </xdr:from>
    <xdr:to>
      <xdr:col>41</xdr:col>
      <xdr:colOff>101600</xdr:colOff>
      <xdr:row>56</xdr:row>
      <xdr:rowOff>166370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847205"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11430</xdr:rowOff>
    </xdr:from>
    <xdr:ext cx="53403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77660" y="9235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136525</xdr:rowOff>
    </xdr:from>
    <xdr:to>
      <xdr:col>36</xdr:col>
      <xdr:colOff>165100</xdr:colOff>
      <xdr:row>59</xdr:row>
      <xdr:rowOff>66675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075680" y="9863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57785</xdr:rowOff>
    </xdr:from>
    <xdr:ext cx="4699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5915025" y="9952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805170" y="132200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828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579745"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05170" y="127698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280025" y="126314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05170" y="123240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280025" y="12185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05170" y="118789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167640</xdr:rowOff>
    </xdr:from>
    <xdr:ext cx="5949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280025" y="11738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280025"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72</xdr:row>
      <xdr:rowOff>82550</xdr:rowOff>
    </xdr:from>
    <xdr:to>
      <xdr:col>54</xdr:col>
      <xdr:colOff>167005</xdr:colOff>
      <xdr:row>78</xdr:row>
      <xdr:rowOff>120650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185275" y="12156440"/>
          <a:ext cx="0" cy="1043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265" cy="2584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236075" y="13204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119870" y="132003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29210</xdr:rowOff>
    </xdr:from>
    <xdr:ext cx="598170" cy="2584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236075" y="11935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237,548</a:t>
          </a:r>
          <a:endParaRPr kumimoji="1" lang="ja-JP" altLang="en-US" sz="1000" b="1">
            <a:latin typeface="ＭＳ Ｐゴシック"/>
          </a:endParaRPr>
        </a:p>
      </xdr:txBody>
    </xdr:sp>
    <xdr:clientData/>
  </xdr:oneCellAnchor>
  <xdr:twoCellAnchor>
    <xdr:from>
      <xdr:col>54</xdr:col>
      <xdr:colOff>101600</xdr:colOff>
      <xdr:row>72</xdr:row>
      <xdr:rowOff>82550</xdr:rowOff>
    </xdr:from>
    <xdr:to>
      <xdr:col>55</xdr:col>
      <xdr:colOff>88900</xdr:colOff>
      <xdr:row>72</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119870" y="121564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146685</xdr:rowOff>
    </xdr:from>
    <xdr:to>
      <xdr:col>55</xdr:col>
      <xdr:colOff>0</xdr:colOff>
      <xdr:row>78</xdr:row>
      <xdr:rowOff>51435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464550" y="13058775"/>
          <a:ext cx="7207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126365</xdr:rowOff>
    </xdr:from>
    <xdr:ext cx="534035" cy="2584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236075" y="1303845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147955</xdr:rowOff>
    </xdr:from>
    <xdr:to>
      <xdr:col>55</xdr:col>
      <xdr:colOff>50800</xdr:colOff>
      <xdr:row>78</xdr:row>
      <xdr:rowOff>78105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157970" y="130600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45720</xdr:rowOff>
    </xdr:from>
    <xdr:to>
      <xdr:col>50</xdr:col>
      <xdr:colOff>114300</xdr:colOff>
      <xdr:row>78</xdr:row>
      <xdr:rowOff>51435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682230" y="1312545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159385</xdr:rowOff>
    </xdr:from>
    <xdr:to>
      <xdr:col>50</xdr:col>
      <xdr:colOff>165100</xdr:colOff>
      <xdr:row>78</xdr:row>
      <xdr:rowOff>89535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413750" y="1307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106045</xdr:rowOff>
    </xdr:from>
    <xdr:ext cx="534035" cy="2584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220710" y="12850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45720</xdr:rowOff>
    </xdr:from>
    <xdr:to>
      <xdr:col>45</xdr:col>
      <xdr:colOff>167005</xdr:colOff>
      <xdr:row>78</xdr:row>
      <xdr:rowOff>107950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898005" y="13125450"/>
          <a:ext cx="7842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126365</xdr:rowOff>
    </xdr:from>
    <xdr:to>
      <xdr:col>46</xdr:col>
      <xdr:colOff>38100</xdr:colOff>
      <xdr:row>78</xdr:row>
      <xdr:rowOff>56515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642225" y="1303845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73025</xdr:rowOff>
    </xdr:from>
    <xdr:ext cx="534035" cy="2584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449185" y="12817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107950</xdr:rowOff>
    </xdr:from>
    <xdr:to>
      <xdr:col>41</xdr:col>
      <xdr:colOff>50800</xdr:colOff>
      <xdr:row>78</xdr:row>
      <xdr:rowOff>111760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126480" y="13187680"/>
          <a:ext cx="771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0</xdr:rowOff>
    </xdr:from>
    <xdr:to>
      <xdr:col>41</xdr:col>
      <xdr:colOff>101600</xdr:colOff>
      <xdr:row>78</xdr:row>
      <xdr:rowOff>101600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847205"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118110</xdr:rowOff>
    </xdr:from>
    <xdr:ext cx="53403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677660" y="12862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19685</xdr:rowOff>
    </xdr:from>
    <xdr:to>
      <xdr:col>36</xdr:col>
      <xdr:colOff>165100</xdr:colOff>
      <xdr:row>78</xdr:row>
      <xdr:rowOff>120650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075680" y="130994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137795</xdr:rowOff>
    </xdr:from>
    <xdr:ext cx="53403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5882640" y="12882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2975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10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59594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95885</xdr:rowOff>
    </xdr:from>
    <xdr:to>
      <xdr:col>55</xdr:col>
      <xdr:colOff>50800</xdr:colOff>
      <xdr:row>78</xdr:row>
      <xdr:rowOff>26035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157970" y="1300797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118745</xdr:rowOff>
    </xdr:from>
    <xdr:ext cx="534035" cy="259080"/>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236075" y="12863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635</xdr:rowOff>
    </xdr:from>
    <xdr:to>
      <xdr:col>50</xdr:col>
      <xdr:colOff>165100</xdr:colOff>
      <xdr:row>78</xdr:row>
      <xdr:rowOff>102870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413750" y="13080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93345</xdr:rowOff>
    </xdr:from>
    <xdr:ext cx="53403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220710" y="13173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166370</xdr:rowOff>
    </xdr:from>
    <xdr:to>
      <xdr:col>46</xdr:col>
      <xdr:colOff>38100</xdr:colOff>
      <xdr:row>78</xdr:row>
      <xdr:rowOff>96520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642225" y="130784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87630</xdr:rowOff>
    </xdr:from>
    <xdr:ext cx="534035"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449185" y="13167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57150</xdr:rowOff>
    </xdr:from>
    <xdr:to>
      <xdr:col>41</xdr:col>
      <xdr:colOff>101600</xdr:colOff>
      <xdr:row>78</xdr:row>
      <xdr:rowOff>158750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847205"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149860</xdr:rowOff>
    </xdr:from>
    <xdr:ext cx="4699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686550" y="13229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60960</xdr:rowOff>
    </xdr:from>
    <xdr:to>
      <xdr:col>36</xdr:col>
      <xdr:colOff>165100</xdr:colOff>
      <xdr:row>78</xdr:row>
      <xdr:rowOff>162560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07568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153670</xdr:rowOff>
    </xdr:from>
    <xdr:ext cx="4699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5915025" y="13233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805170" y="16729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579745"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805170" y="16402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344160"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805170" y="16076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9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280025"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805170" y="15749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995" cy="2584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280025"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05170" y="154235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280025"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05170" y="151003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280025"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280025"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91</xdr:row>
      <xdr:rowOff>32385</xdr:rowOff>
    </xdr:from>
    <xdr:to>
      <xdr:col>54</xdr:col>
      <xdr:colOff>167005</xdr:colOff>
      <xdr:row>98</xdr:row>
      <xdr:rowOff>138430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185275" y="1529143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142240</xdr:rowOff>
    </xdr:from>
    <xdr:ext cx="534035"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236075" y="16601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138430</xdr:rowOff>
    </xdr:from>
    <xdr:to>
      <xdr:col>55</xdr:col>
      <xdr:colOff>88900</xdr:colOff>
      <xdr:row>98</xdr:row>
      <xdr:rowOff>138430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119870" y="165976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150495</xdr:rowOff>
    </xdr:from>
    <xdr:ext cx="598170" cy="25971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236075" y="15074265"/>
          <a:ext cx="5981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220,192</a:t>
          </a:r>
          <a:endParaRPr kumimoji="1" lang="ja-JP" altLang="en-US" sz="1000" b="1">
            <a:latin typeface="ＭＳ Ｐゴシック"/>
          </a:endParaRPr>
        </a:p>
      </xdr:txBody>
    </xdr:sp>
    <xdr:clientData/>
  </xdr:oneCellAnchor>
  <xdr:twoCellAnchor>
    <xdr:from>
      <xdr:col>54</xdr:col>
      <xdr:colOff>101600</xdr:colOff>
      <xdr:row>91</xdr:row>
      <xdr:rowOff>32385</xdr:rowOff>
    </xdr:from>
    <xdr:to>
      <xdr:col>55</xdr:col>
      <xdr:colOff>88900</xdr:colOff>
      <xdr:row>91</xdr:row>
      <xdr:rowOff>32385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119870" y="152914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40640</xdr:rowOff>
    </xdr:from>
    <xdr:to>
      <xdr:col>55</xdr:col>
      <xdr:colOff>0</xdr:colOff>
      <xdr:row>97</xdr:row>
      <xdr:rowOff>76200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464550" y="16328390"/>
          <a:ext cx="7207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46355</xdr:rowOff>
    </xdr:from>
    <xdr:ext cx="534035"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236075" y="161626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23495</xdr:rowOff>
    </xdr:from>
    <xdr:to>
      <xdr:col>55</xdr:col>
      <xdr:colOff>50800</xdr:colOff>
      <xdr:row>97</xdr:row>
      <xdr:rowOff>125095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157970" y="163112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97</xdr:row>
      <xdr:rowOff>40640</xdr:rowOff>
    </xdr:from>
    <xdr:to>
      <xdr:col>50</xdr:col>
      <xdr:colOff>114300</xdr:colOff>
      <xdr:row>97</xdr:row>
      <xdr:rowOff>76835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682230" y="16328390"/>
          <a:ext cx="7823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40640</xdr:rowOff>
    </xdr:from>
    <xdr:to>
      <xdr:col>50</xdr:col>
      <xdr:colOff>165100</xdr:colOff>
      <xdr:row>97</xdr:row>
      <xdr:rowOff>142240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41375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133350</xdr:rowOff>
    </xdr:from>
    <xdr:ext cx="534035" cy="2584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220710" y="16421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125730</xdr:rowOff>
    </xdr:from>
    <xdr:to>
      <xdr:col>45</xdr:col>
      <xdr:colOff>167005</xdr:colOff>
      <xdr:row>97</xdr:row>
      <xdr:rowOff>76835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898005" y="16242030"/>
          <a:ext cx="78422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156210</xdr:rowOff>
    </xdr:from>
    <xdr:to>
      <xdr:col>46</xdr:col>
      <xdr:colOff>38100</xdr:colOff>
      <xdr:row>97</xdr:row>
      <xdr:rowOff>86360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642225" y="162725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102870</xdr:rowOff>
    </xdr:from>
    <xdr:ext cx="5340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449185" y="1604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125730</xdr:rowOff>
    </xdr:from>
    <xdr:to>
      <xdr:col>41</xdr:col>
      <xdr:colOff>50800</xdr:colOff>
      <xdr:row>97</xdr:row>
      <xdr:rowOff>52070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126480" y="16242030"/>
          <a:ext cx="77152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23495</xdr:rowOff>
    </xdr:from>
    <xdr:to>
      <xdr:col>41</xdr:col>
      <xdr:colOff>101600</xdr:colOff>
      <xdr:row>97</xdr:row>
      <xdr:rowOff>125095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847205"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116205</xdr:rowOff>
    </xdr:from>
    <xdr:ext cx="53403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7660" y="16403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27940</xdr:rowOff>
    </xdr:from>
    <xdr:to>
      <xdr:col>36</xdr:col>
      <xdr:colOff>165100</xdr:colOff>
      <xdr:row>97</xdr:row>
      <xdr:rowOff>129540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075680" y="163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120650</xdr:rowOff>
    </xdr:from>
    <xdr:ext cx="534035"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5882640" y="16408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310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25400</xdr:rowOff>
    </xdr:from>
    <xdr:to>
      <xdr:col>55</xdr:col>
      <xdr:colOff>50800</xdr:colOff>
      <xdr:row>97</xdr:row>
      <xdr:rowOff>127000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157970" y="163131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3810</xdr:rowOff>
    </xdr:from>
    <xdr:ext cx="534035"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236075" y="16291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160655</xdr:rowOff>
    </xdr:from>
    <xdr:to>
      <xdr:col>50</xdr:col>
      <xdr:colOff>165100</xdr:colOff>
      <xdr:row>97</xdr:row>
      <xdr:rowOff>90805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413750" y="162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107315</xdr:rowOff>
    </xdr:from>
    <xdr:ext cx="53403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220710" y="16052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26035</xdr:rowOff>
    </xdr:from>
    <xdr:to>
      <xdr:col>46</xdr:col>
      <xdr:colOff>38100</xdr:colOff>
      <xdr:row>97</xdr:row>
      <xdr:rowOff>127635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642225" y="163137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118745</xdr:rowOff>
    </xdr:from>
    <xdr:ext cx="53403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44918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74930</xdr:rowOff>
    </xdr:from>
    <xdr:to>
      <xdr:col>41</xdr:col>
      <xdr:colOff>101600</xdr:colOff>
      <xdr:row>97</xdr:row>
      <xdr:rowOff>5080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847205"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21590</xdr:rowOff>
    </xdr:from>
    <xdr:ext cx="53403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7660" y="15966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1270</xdr:rowOff>
    </xdr:from>
    <xdr:to>
      <xdr:col>36</xdr:col>
      <xdr:colOff>165100</xdr:colOff>
      <xdr:row>97</xdr:row>
      <xdr:rowOff>102870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07568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119380</xdr:rowOff>
    </xdr:from>
    <xdr:ext cx="53403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5882640" y="16064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167005</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0918825" y="65862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84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9340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167005</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0918825" y="6212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84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45781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167005</xdr:colOff>
      <xdr:row>34</xdr:row>
      <xdr:rowOff>140335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18825" y="5843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0860"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45781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167005</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918825" y="5469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860"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45781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167005</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918825" y="5096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0860"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5781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39368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10160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320520" y="5125085"/>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13970</xdr:rowOff>
    </xdr:from>
    <xdr:ext cx="534670" cy="2584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362430" y="6388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10160</xdr:rowOff>
    </xdr:from>
    <xdr:to>
      <xdr:col>86</xdr:col>
      <xdr:colOff>25400</xdr:colOff>
      <xdr:row>38</xdr:row>
      <xdr:rowOff>10160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233525" y="6384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38735</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362430" y="4904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78,507</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233525" y="51250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40640</xdr:rowOff>
    </xdr:from>
    <xdr:to>
      <xdr:col>85</xdr:col>
      <xdr:colOff>127000</xdr:colOff>
      <xdr:row>37</xdr:row>
      <xdr:rowOff>49530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578205" y="6247130"/>
          <a:ext cx="7442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35</xdr:row>
      <xdr:rowOff>85090</xdr:rowOff>
    </xdr:from>
    <xdr:ext cx="534670" cy="2584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362430" y="59563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62230</xdr:rowOff>
    </xdr:from>
    <xdr:to>
      <xdr:col>85</xdr:col>
      <xdr:colOff>167005</xdr:colOff>
      <xdr:row>36</xdr:row>
      <xdr:rowOff>163830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271625" y="610108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140335</xdr:rowOff>
    </xdr:from>
    <xdr:to>
      <xdr:col>81</xdr:col>
      <xdr:colOff>50800</xdr:colOff>
      <xdr:row>37</xdr:row>
      <xdr:rowOff>40640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06680" y="6179185"/>
          <a:ext cx="7715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69215</xdr:rowOff>
    </xdr:from>
    <xdr:to>
      <xdr:col>81</xdr:col>
      <xdr:colOff>101600</xdr:colOff>
      <xdr:row>36</xdr:row>
      <xdr:rowOff>167640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527405" y="61080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15875</xdr:rowOff>
    </xdr:from>
    <xdr:ext cx="534035" cy="2584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357860" y="5887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35</xdr:row>
      <xdr:rowOff>154940</xdr:rowOff>
    </xdr:from>
    <xdr:to>
      <xdr:col>76</xdr:col>
      <xdr:colOff>114300</xdr:colOff>
      <xdr:row>36</xdr:row>
      <xdr:rowOff>140335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024360" y="6026150"/>
          <a:ext cx="78232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5588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151130</xdr:rowOff>
    </xdr:from>
    <xdr:ext cx="534035"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62840" y="5854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154940</xdr:rowOff>
    </xdr:from>
    <xdr:to>
      <xdr:col>71</xdr:col>
      <xdr:colOff>167005</xdr:colOff>
      <xdr:row>37</xdr:row>
      <xdr:rowOff>25400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240135" y="6026150"/>
          <a:ext cx="784225"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1984355" y="61093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163195</xdr:rowOff>
    </xdr:from>
    <xdr:ext cx="534035" cy="2584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791315" y="6202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92075</xdr:rowOff>
    </xdr:from>
    <xdr:to>
      <xdr:col>67</xdr:col>
      <xdr:colOff>101600</xdr:colOff>
      <xdr:row>37</xdr:row>
      <xdr:rowOff>22225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189335" y="6130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38735</xdr:rowOff>
    </xdr:from>
    <xdr:ext cx="53403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019790" y="5909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112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396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0731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167640</xdr:rowOff>
    </xdr:from>
    <xdr:to>
      <xdr:col>85</xdr:col>
      <xdr:colOff>167005</xdr:colOff>
      <xdr:row>37</xdr:row>
      <xdr:rowOff>100330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271625" y="6206490"/>
          <a:ext cx="908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36</xdr:row>
      <xdr:rowOff>148590</xdr:rowOff>
    </xdr:from>
    <xdr:ext cx="534670" cy="2584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362430" y="6187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161290</xdr:rowOff>
    </xdr:from>
    <xdr:to>
      <xdr:col>81</xdr:col>
      <xdr:colOff>101600</xdr:colOff>
      <xdr:row>37</xdr:row>
      <xdr:rowOff>91440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527405"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82550</xdr:rowOff>
    </xdr:from>
    <xdr:ext cx="53403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357860" y="628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88900</xdr:rowOff>
    </xdr:from>
    <xdr:to>
      <xdr:col>76</xdr:col>
      <xdr:colOff>165100</xdr:colOff>
      <xdr:row>37</xdr:row>
      <xdr:rowOff>19050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55880" y="6127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10160</xdr:rowOff>
    </xdr:from>
    <xdr:ext cx="534035" cy="2584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62840" y="6216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104140</xdr:rowOff>
    </xdr:from>
    <xdr:to>
      <xdr:col>72</xdr:col>
      <xdr:colOff>38100</xdr:colOff>
      <xdr:row>36</xdr:row>
      <xdr:rowOff>34290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1984355" y="59753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50800</xdr:rowOff>
    </xdr:from>
    <xdr:ext cx="534035"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791315" y="5754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146050</xdr:rowOff>
    </xdr:from>
    <xdr:to>
      <xdr:col>67</xdr:col>
      <xdr:colOff>101600</xdr:colOff>
      <xdr:row>37</xdr:row>
      <xdr:rowOff>76200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189335" y="6184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67310</xdr:rowOff>
    </xdr:from>
    <xdr:ext cx="53403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019790" y="6273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140335</xdr:rowOff>
    </xdr:from>
    <xdr:to>
      <xdr:col>89</xdr:col>
      <xdr:colOff>167005</xdr:colOff>
      <xdr:row>58</xdr:row>
      <xdr:rowOff>140335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0918825" y="98672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167640</xdr:rowOff>
    </xdr:from>
    <xdr:ext cx="24828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9340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167005</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0918825" y="94170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393680"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167005</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0918825" y="89712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393680"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140335</xdr:rowOff>
    </xdr:from>
    <xdr:to>
      <xdr:col>89</xdr:col>
      <xdr:colOff>167005</xdr:colOff>
      <xdr:row>50</xdr:row>
      <xdr:rowOff>140335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0918825" y="85261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167640</xdr:rowOff>
    </xdr:from>
    <xdr:ext cx="5949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393680"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39368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6985</xdr:rowOff>
    </xdr:from>
    <xdr:to>
      <xdr:col>85</xdr:col>
      <xdr:colOff>126365</xdr:colOff>
      <xdr:row>58</xdr:row>
      <xdr:rowOff>13970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320520" y="839279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58</xdr:row>
      <xdr:rowOff>17780</xdr:rowOff>
    </xdr:from>
    <xdr:ext cx="534670" cy="2584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4362430" y="9744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27,459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xdr:rowOff>
    </xdr:from>
    <xdr:to>
      <xdr:col>86</xdr:col>
      <xdr:colOff>25400</xdr:colOff>
      <xdr:row>58</xdr:row>
      <xdr:rowOff>13970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233525" y="97409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48</xdr:row>
      <xdr:rowOff>125095</xdr:rowOff>
    </xdr:from>
    <xdr:ext cx="598805" cy="2584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4362430" y="817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329,082</a:t>
          </a:r>
          <a:endParaRPr kumimoji="1" lang="ja-JP" altLang="en-US" sz="1000" b="1">
            <a:latin typeface="ＭＳ Ｐゴシック"/>
          </a:endParaRPr>
        </a:p>
      </xdr:txBody>
    </xdr:sp>
    <xdr:clientData/>
  </xdr:oneCellAnchor>
  <xdr:twoCellAnchor>
    <xdr:from>
      <xdr:col>85</xdr:col>
      <xdr:colOff>38100</xdr:colOff>
      <xdr:row>50</xdr:row>
      <xdr:rowOff>6985</xdr:rowOff>
    </xdr:from>
    <xdr:to>
      <xdr:col>86</xdr:col>
      <xdr:colOff>25400</xdr:colOff>
      <xdr:row>50</xdr:row>
      <xdr:rowOff>6985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233525" y="83927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127635</xdr:rowOff>
    </xdr:from>
    <xdr:to>
      <xdr:col>85</xdr:col>
      <xdr:colOff>127000</xdr:colOff>
      <xdr:row>57</xdr:row>
      <xdr:rowOff>128905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578205" y="9686925"/>
          <a:ext cx="7442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151765</xdr:rowOff>
    </xdr:from>
    <xdr:ext cx="534670" cy="259080"/>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4362430" y="9375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128905</xdr:rowOff>
    </xdr:from>
    <xdr:to>
      <xdr:col>85</xdr:col>
      <xdr:colOff>167005</xdr:colOff>
      <xdr:row>57</xdr:row>
      <xdr:rowOff>59055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271625" y="952055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71755</xdr:rowOff>
    </xdr:from>
    <xdr:to>
      <xdr:col>81</xdr:col>
      <xdr:colOff>50800</xdr:colOff>
      <xdr:row>57</xdr:row>
      <xdr:rowOff>128905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06680" y="9631045"/>
          <a:ext cx="7715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146050</xdr:rowOff>
    </xdr:from>
    <xdr:to>
      <xdr:col>81</xdr:col>
      <xdr:colOff>101600</xdr:colOff>
      <xdr:row>57</xdr:row>
      <xdr:rowOff>76200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527405"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92710</xdr:rowOff>
    </xdr:from>
    <xdr:ext cx="534035" cy="2584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357860" y="9316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57</xdr:row>
      <xdr:rowOff>71755</xdr:rowOff>
    </xdr:from>
    <xdr:to>
      <xdr:col>76</xdr:col>
      <xdr:colOff>114300</xdr:colOff>
      <xdr:row>57</xdr:row>
      <xdr:rowOff>123825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024360" y="9631045"/>
          <a:ext cx="78232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142875</xdr:rowOff>
    </xdr:from>
    <xdr:to>
      <xdr:col>76</xdr:col>
      <xdr:colOff>165100</xdr:colOff>
      <xdr:row>57</xdr:row>
      <xdr:rowOff>73025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55880" y="9534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89535</xdr:rowOff>
    </xdr:from>
    <xdr:ext cx="534035" cy="2584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62840" y="9313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123825</xdr:rowOff>
    </xdr:from>
    <xdr:to>
      <xdr:col>71</xdr:col>
      <xdr:colOff>167005</xdr:colOff>
      <xdr:row>57</xdr:row>
      <xdr:rowOff>140335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1240135" y="9683115"/>
          <a:ext cx="7842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167640</xdr:rowOff>
    </xdr:from>
    <xdr:to>
      <xdr:col>72</xdr:col>
      <xdr:colOff>38100</xdr:colOff>
      <xdr:row>57</xdr:row>
      <xdr:rowOff>99695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1984355" y="9559290"/>
          <a:ext cx="781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116205</xdr:rowOff>
    </xdr:from>
    <xdr:ext cx="53403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791315" y="9340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31750</xdr:rowOff>
    </xdr:from>
    <xdr:to>
      <xdr:col>67</xdr:col>
      <xdr:colOff>101600</xdr:colOff>
      <xdr:row>57</xdr:row>
      <xdr:rowOff>133350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189335"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149860</xdr:rowOff>
    </xdr:from>
    <xdr:ext cx="53403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019790" y="937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112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396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0731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76835</xdr:rowOff>
    </xdr:from>
    <xdr:to>
      <xdr:col>85</xdr:col>
      <xdr:colOff>167005</xdr:colOff>
      <xdr:row>58</xdr:row>
      <xdr:rowOff>6985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271625" y="963612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56</xdr:row>
      <xdr:rowOff>163195</xdr:rowOff>
    </xdr:from>
    <xdr:ext cx="534670" cy="2584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4362430" y="9554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78105</xdr:rowOff>
    </xdr:from>
    <xdr:to>
      <xdr:col>81</xdr:col>
      <xdr:colOff>101600</xdr:colOff>
      <xdr:row>58</xdr:row>
      <xdr:rowOff>8255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527405" y="9637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167640</xdr:rowOff>
    </xdr:from>
    <xdr:ext cx="53403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357860" y="9726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20955</xdr:rowOff>
    </xdr:from>
    <xdr:to>
      <xdr:col>76</xdr:col>
      <xdr:colOff>165100</xdr:colOff>
      <xdr:row>57</xdr:row>
      <xdr:rowOff>122555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5588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113665</xdr:rowOff>
    </xdr:from>
    <xdr:ext cx="53403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62840" y="9672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73025</xdr:rowOff>
    </xdr:from>
    <xdr:to>
      <xdr:col>72</xdr:col>
      <xdr:colOff>38100</xdr:colOff>
      <xdr:row>58</xdr:row>
      <xdr:rowOff>3175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1984355" y="963231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165735</xdr:rowOff>
    </xdr:from>
    <xdr:ext cx="534035"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791315" y="9725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89535</xdr:rowOff>
    </xdr:from>
    <xdr:to>
      <xdr:col>67</xdr:col>
      <xdr:colOff>101600</xdr:colOff>
      <xdr:row>58</xdr:row>
      <xdr:rowOff>19685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189335" y="9648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10795</xdr:rowOff>
    </xdr:from>
    <xdr:ext cx="534035" cy="2584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019790" y="9737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167005</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0918825" y="132918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84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9340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167005</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0918825" y="12918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860" cy="2584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45781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167005</xdr:colOff>
      <xdr:row>74</xdr:row>
      <xdr:rowOff>140335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0918825" y="125495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860"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45781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167005</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0918825" y="12175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86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45781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167005</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18825" y="118021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0860" cy="2584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45781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39368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34925</xdr:rowOff>
    </xdr:from>
    <xdr:to>
      <xdr:col>85</xdr:col>
      <xdr:colOff>126365</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320520" y="1194117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48260</xdr:rowOff>
    </xdr:from>
    <xdr:ext cx="249555" cy="2584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436243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233525" y="13291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153035</xdr:rowOff>
    </xdr:from>
    <xdr:ext cx="534670"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4362430" y="1172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72,490</a:t>
          </a:r>
          <a:endParaRPr kumimoji="1" lang="ja-JP" altLang="en-US" sz="1000" b="1">
            <a:latin typeface="ＭＳ Ｐゴシック"/>
          </a:endParaRPr>
        </a:p>
      </xdr:txBody>
    </xdr:sp>
    <xdr:clientData/>
  </xdr:oneCellAnchor>
  <xdr:twoCellAnchor>
    <xdr:from>
      <xdr:col>85</xdr:col>
      <xdr:colOff>38100</xdr:colOff>
      <xdr:row>71</xdr:row>
      <xdr:rowOff>34925</xdr:rowOff>
    </xdr:from>
    <xdr:to>
      <xdr:col>86</xdr:col>
      <xdr:colOff>25400</xdr:colOff>
      <xdr:row>71</xdr:row>
      <xdr:rowOff>34925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233525" y="119411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33020</xdr:rowOff>
    </xdr:from>
    <xdr:to>
      <xdr:col>85</xdr:col>
      <xdr:colOff>127000</xdr:colOff>
      <xdr:row>79</xdr:row>
      <xdr:rowOff>41275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578205" y="13280390"/>
          <a:ext cx="7442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77</xdr:row>
      <xdr:rowOff>76200</xdr:rowOff>
    </xdr:from>
    <xdr:ext cx="469900" cy="25908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4362430" y="12988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53340</xdr:rowOff>
    </xdr:from>
    <xdr:to>
      <xdr:col>85</xdr:col>
      <xdr:colOff>167005</xdr:colOff>
      <xdr:row>78</xdr:row>
      <xdr:rowOff>154940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271625" y="1313307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33020</xdr:rowOff>
    </xdr:from>
    <xdr:to>
      <xdr:col>81</xdr:col>
      <xdr:colOff>50800</xdr:colOff>
      <xdr:row>79</xdr:row>
      <xdr:rowOff>41275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06680" y="13280390"/>
          <a:ext cx="771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17145</xdr:rowOff>
    </xdr:from>
    <xdr:to>
      <xdr:col>81</xdr:col>
      <xdr:colOff>101600</xdr:colOff>
      <xdr:row>78</xdr:row>
      <xdr:rowOff>118745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527405" y="130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135255</xdr:rowOff>
    </xdr:from>
    <xdr:ext cx="46990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366750" y="12879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79</xdr:row>
      <xdr:rowOff>20320</xdr:rowOff>
    </xdr:from>
    <xdr:to>
      <xdr:col>76</xdr:col>
      <xdr:colOff>114300</xdr:colOff>
      <xdr:row>79</xdr:row>
      <xdr:rowOff>41275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024360" y="13267690"/>
          <a:ext cx="7823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72390</xdr:rowOff>
    </xdr:from>
    <xdr:to>
      <xdr:col>76</xdr:col>
      <xdr:colOff>165100</xdr:colOff>
      <xdr:row>78</xdr:row>
      <xdr:rowOff>2540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55880" y="12984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19050</xdr:rowOff>
    </xdr:from>
    <xdr:ext cx="53403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62840" y="12763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20320</xdr:rowOff>
    </xdr:from>
    <xdr:to>
      <xdr:col>71</xdr:col>
      <xdr:colOff>167005</xdr:colOff>
      <xdr:row>79</xdr:row>
      <xdr:rowOff>22225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1240135" y="13267690"/>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xdr:rowOff>
    </xdr:from>
    <xdr:to>
      <xdr:col>72</xdr:col>
      <xdr:colOff>38100</xdr:colOff>
      <xdr:row>78</xdr:row>
      <xdr:rowOff>114935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1984355" y="130930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131445</xdr:rowOff>
    </xdr:from>
    <xdr:ext cx="4699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23700" y="12875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48260</xdr:rowOff>
    </xdr:from>
    <xdr:to>
      <xdr:col>67</xdr:col>
      <xdr:colOff>101600</xdr:colOff>
      <xdr:row>78</xdr:row>
      <xdr:rowOff>149860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1189335"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166370</xdr:rowOff>
    </xdr:from>
    <xdr:ext cx="469900" cy="2584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028680" y="12910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112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396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0731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161925</xdr:rowOff>
    </xdr:from>
    <xdr:to>
      <xdr:col>85</xdr:col>
      <xdr:colOff>167005</xdr:colOff>
      <xdr:row>79</xdr:row>
      <xdr:rowOff>92075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271625" y="1324165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78</xdr:row>
      <xdr:rowOff>76835</xdr:rowOff>
    </xdr:from>
    <xdr:ext cx="378460" cy="25908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4362430" y="13156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153670</xdr:rowOff>
    </xdr:from>
    <xdr:to>
      <xdr:col>81</xdr:col>
      <xdr:colOff>101600</xdr:colOff>
      <xdr:row>79</xdr:row>
      <xdr:rowOff>84455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527405" y="132334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74930</xdr:rowOff>
    </xdr:from>
    <xdr:ext cx="3784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12470" y="13322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161925</xdr:rowOff>
    </xdr:from>
    <xdr:to>
      <xdr:col>76</xdr:col>
      <xdr:colOff>165100</xdr:colOff>
      <xdr:row>79</xdr:row>
      <xdr:rowOff>92075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55880" y="13241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83185</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40945" y="13330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140970</xdr:rowOff>
    </xdr:from>
    <xdr:to>
      <xdr:col>72</xdr:col>
      <xdr:colOff>38100</xdr:colOff>
      <xdr:row>79</xdr:row>
      <xdr:rowOff>71120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1984355" y="132207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62230</xdr:rowOff>
    </xdr:from>
    <xdr:ext cx="4699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823700" y="1330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142875</xdr:rowOff>
    </xdr:from>
    <xdr:to>
      <xdr:col>67</xdr:col>
      <xdr:colOff>101600</xdr:colOff>
      <xdr:row>79</xdr:row>
      <xdr:rowOff>73025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1189335" y="13222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64135</xdr:rowOff>
    </xdr:from>
    <xdr:ext cx="4699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028680" y="13311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84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9340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167005</xdr:colOff>
      <xdr:row>99</xdr:row>
      <xdr:rowOff>99060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0918825" y="167297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0860"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45781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167005</xdr:colOff>
      <xdr:row>97</xdr:row>
      <xdr:rowOff>114935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0918825" y="16402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860" cy="2584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45781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167005</xdr:colOff>
      <xdr:row>95</xdr:row>
      <xdr:rowOff>132080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0918825" y="16076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86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45781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167005</xdr:colOff>
      <xdr:row>93</xdr:row>
      <xdr:rowOff>147955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18825" y="15749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39368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167005</xdr:colOff>
      <xdr:row>91</xdr:row>
      <xdr:rowOff>164465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18825" y="154235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39368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167005</xdr:colOff>
      <xdr:row>90</xdr:row>
      <xdr:rowOff>8890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18825" y="151003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39368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39368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26035</xdr:rowOff>
    </xdr:from>
    <xdr:to>
      <xdr:col>85</xdr:col>
      <xdr:colOff>126365</xdr:colOff>
      <xdr:row>99</xdr:row>
      <xdr:rowOff>158750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320520" y="152850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162560</xdr:rowOff>
    </xdr:from>
    <xdr:ext cx="53467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4362430" y="1679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24,492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158750</xdr:rowOff>
    </xdr:from>
    <xdr:to>
      <xdr:col>86</xdr:col>
      <xdr:colOff>25400</xdr:colOff>
      <xdr:row>99</xdr:row>
      <xdr:rowOff>158750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233525" y="167894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144145</xdr:rowOff>
    </xdr:from>
    <xdr:ext cx="598805" cy="2584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4362430" y="15067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162,710</a:t>
          </a:r>
          <a:endParaRPr kumimoji="1" lang="ja-JP" altLang="en-US" sz="1000" b="1">
            <a:latin typeface="ＭＳ Ｐゴシック"/>
          </a:endParaRPr>
        </a:p>
      </xdr:txBody>
    </xdr:sp>
    <xdr:clientData/>
  </xdr:oneCellAnchor>
  <xdr:twoCellAnchor>
    <xdr:from>
      <xdr:col>85</xdr:col>
      <xdr:colOff>38100</xdr:colOff>
      <xdr:row>91</xdr:row>
      <xdr:rowOff>26035</xdr:rowOff>
    </xdr:from>
    <xdr:to>
      <xdr:col>86</xdr:col>
      <xdr:colOff>25400</xdr:colOff>
      <xdr:row>91</xdr:row>
      <xdr:rowOff>26035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233525" y="152850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34290</xdr:rowOff>
    </xdr:from>
    <xdr:to>
      <xdr:col>85</xdr:col>
      <xdr:colOff>127000</xdr:colOff>
      <xdr:row>98</xdr:row>
      <xdr:rowOff>39370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578205" y="16493490"/>
          <a:ext cx="7442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96</xdr:row>
      <xdr:rowOff>96520</xdr:rowOff>
    </xdr:from>
    <xdr:ext cx="534670" cy="25908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4362430" y="16212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73660</xdr:rowOff>
    </xdr:from>
    <xdr:to>
      <xdr:col>85</xdr:col>
      <xdr:colOff>167005</xdr:colOff>
      <xdr:row>98</xdr:row>
      <xdr:rowOff>3810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271625" y="1636141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38100</xdr:rowOff>
    </xdr:from>
    <xdr:to>
      <xdr:col>81</xdr:col>
      <xdr:colOff>50800</xdr:colOff>
      <xdr:row>98</xdr:row>
      <xdr:rowOff>39370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06680" y="16497300"/>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527405"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4035" cy="2584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357860" y="16146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98</xdr:row>
      <xdr:rowOff>38100</xdr:rowOff>
    </xdr:from>
    <xdr:to>
      <xdr:col>76</xdr:col>
      <xdr:colOff>114300</xdr:colOff>
      <xdr:row>98</xdr:row>
      <xdr:rowOff>50800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024360" y="16497300"/>
          <a:ext cx="7823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60325</xdr:rowOff>
    </xdr:from>
    <xdr:to>
      <xdr:col>76</xdr:col>
      <xdr:colOff>165100</xdr:colOff>
      <xdr:row>97</xdr:row>
      <xdr:rowOff>161925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5588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xdr:rowOff>
    </xdr:from>
    <xdr:ext cx="534035" cy="2584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62840" y="16123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168910</xdr:rowOff>
    </xdr:from>
    <xdr:to>
      <xdr:col>71</xdr:col>
      <xdr:colOff>167005</xdr:colOff>
      <xdr:row>98</xdr:row>
      <xdr:rowOff>50800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1240135" y="16456660"/>
          <a:ext cx="7842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53340</xdr:rowOff>
    </xdr:from>
    <xdr:to>
      <xdr:col>72</xdr:col>
      <xdr:colOff>38100</xdr:colOff>
      <xdr:row>97</xdr:row>
      <xdr:rowOff>154940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1984355" y="1634109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0</xdr:rowOff>
    </xdr:from>
    <xdr:ext cx="53403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791315" y="16116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50165</xdr:rowOff>
    </xdr:from>
    <xdr:to>
      <xdr:col>67</xdr:col>
      <xdr:colOff>101600</xdr:colOff>
      <xdr:row>97</xdr:row>
      <xdr:rowOff>151765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189335" y="1633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168275</xdr:rowOff>
    </xdr:from>
    <xdr:ext cx="534035"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019790" y="16113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112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0731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154940</xdr:rowOff>
    </xdr:from>
    <xdr:to>
      <xdr:col>85</xdr:col>
      <xdr:colOff>167005</xdr:colOff>
      <xdr:row>98</xdr:row>
      <xdr:rowOff>85090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271625" y="1644269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97</xdr:row>
      <xdr:rowOff>133350</xdr:rowOff>
    </xdr:from>
    <xdr:ext cx="534670" cy="2584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4362430" y="16421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160020</xdr:rowOff>
    </xdr:from>
    <xdr:to>
      <xdr:col>81</xdr:col>
      <xdr:colOff>101600</xdr:colOff>
      <xdr:row>98</xdr:row>
      <xdr:rowOff>90170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527405"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81280</xdr:rowOff>
    </xdr:from>
    <xdr:ext cx="53403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357860" y="16540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158750</xdr:rowOff>
    </xdr:from>
    <xdr:to>
      <xdr:col>76</xdr:col>
      <xdr:colOff>165100</xdr:colOff>
      <xdr:row>98</xdr:row>
      <xdr:rowOff>88900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55880" y="16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80010</xdr:rowOff>
    </xdr:from>
    <xdr:ext cx="53403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62840" y="1653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0</xdr:rowOff>
    </xdr:from>
    <xdr:to>
      <xdr:col>72</xdr:col>
      <xdr:colOff>38100</xdr:colOff>
      <xdr:row>98</xdr:row>
      <xdr:rowOff>101600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1984355" y="164592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92710</xdr:rowOff>
    </xdr:from>
    <xdr:ext cx="53403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791315" y="16551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118110</xdr:rowOff>
    </xdr:from>
    <xdr:to>
      <xdr:col>67</xdr:col>
      <xdr:colOff>101600</xdr:colOff>
      <xdr:row>98</xdr:row>
      <xdr:rowOff>48260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189335"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39370</xdr:rowOff>
    </xdr:from>
    <xdr:ext cx="53403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019790" y="16498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03248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84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83055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03248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7360" cy="2584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635605"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03248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7360"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635605"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3248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7360"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635605"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3248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7360"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635605"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7360"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635605"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132715</xdr:rowOff>
    </xdr:from>
    <xdr:to>
      <xdr:col>116</xdr:col>
      <xdr:colOff>62865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19434175" y="533336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83185</xdr:rowOff>
    </xdr:from>
    <xdr:ext cx="248920" cy="25908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19486880" y="66249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370675"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79375</xdr:rowOff>
    </xdr:from>
    <xdr:ext cx="469265"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19486880" y="511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a:t>
          </a:r>
          <a:endParaRPr kumimoji="1" lang="ja-JP" altLang="en-US" sz="1000" b="1">
            <a:latin typeface="ＭＳ Ｐゴシック"/>
          </a:endParaRPr>
        </a:p>
      </xdr:txBody>
    </xdr:sp>
    <xdr:clientData/>
  </xdr:oneCellAnchor>
  <xdr:twoCellAnchor>
    <xdr:from>
      <xdr:col>115</xdr:col>
      <xdr:colOff>165100</xdr:colOff>
      <xdr:row>31</xdr:row>
      <xdr:rowOff>132715</xdr:rowOff>
    </xdr:from>
    <xdr:to>
      <xdr:col>116</xdr:col>
      <xdr:colOff>152400</xdr:colOff>
      <xdr:row>31</xdr:row>
      <xdr:rowOff>132715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370675" y="53333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704560" y="658622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xdr:rowOff>
    </xdr:from>
    <xdr:ext cx="313055" cy="25908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19486880" y="6374765"/>
          <a:ext cx="3130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385280" y="652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167005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7920335" y="658622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144780</xdr:rowOff>
    </xdr:from>
    <xdr:to>
      <xdr:col>112</xdr:col>
      <xdr:colOff>38100</xdr:colOff>
      <xdr:row>39</xdr:row>
      <xdr:rowOff>74930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64555" y="65189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91440</xdr:rowOff>
    </xdr:from>
    <xdr:ext cx="313055" cy="2584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58510" y="629793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7148810" y="658622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7869535" y="652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92710</xdr:rowOff>
    </xdr:from>
    <xdr:ext cx="313055"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786985" y="629920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6366490" y="658622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139065</xdr:rowOff>
    </xdr:from>
    <xdr:to>
      <xdr:col>102</xdr:col>
      <xdr:colOff>165100</xdr:colOff>
      <xdr:row>39</xdr:row>
      <xdr:rowOff>69215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7098010" y="651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85725</xdr:rowOff>
    </xdr:from>
    <xdr:ext cx="313055" cy="2584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015460" y="629221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126365</xdr:rowOff>
    </xdr:from>
    <xdr:to>
      <xdr:col>98</xdr:col>
      <xdr:colOff>38100</xdr:colOff>
      <xdr:row>39</xdr:row>
      <xdr:rowOff>56515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6326485" y="65004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37</xdr:row>
      <xdr:rowOff>73025</xdr:rowOff>
    </xdr:from>
    <xdr:ext cx="378460" cy="2584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199485" y="62795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7533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98180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3852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127635</xdr:rowOff>
    </xdr:from>
    <xdr:ext cx="248920" cy="2584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19486880" y="650176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6455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9555" cy="25781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90895"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869535"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9555" cy="25781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81937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09801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86360</xdr:rowOff>
    </xdr:from>
    <xdr:ext cx="249555" cy="25781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03451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632648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9555" cy="25781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252825"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285"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583055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583055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4341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584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194868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584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19486880" y="88988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140335</xdr:rowOff>
    </xdr:from>
    <xdr:to>
      <xdr:col>116</xdr:col>
      <xdr:colOff>63500</xdr:colOff>
      <xdr:row>54</xdr:row>
      <xdr:rowOff>140335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704560" y="919670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920"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19486880" y="912368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3852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167005</xdr:colOff>
      <xdr:row>54</xdr:row>
      <xdr:rowOff>140335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79203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645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9555" cy="2584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9089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714881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78695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84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1937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140335</xdr:rowOff>
    </xdr:from>
    <xdr:to>
      <xdr:col>102</xdr:col>
      <xdr:colOff>114300</xdr:colOff>
      <xdr:row>54</xdr:row>
      <xdr:rowOff>140335</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36649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09801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584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03451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632648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9555" cy="2584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25282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7533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98180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3852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920" cy="2584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19486880" y="90131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645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9555" cy="2584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9089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8695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84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81937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09801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35560</xdr:rowOff>
    </xdr:from>
    <xdr:ext cx="249555" cy="2584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03451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632648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9555" cy="2584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25282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労働費及び商工費以外の項目において、類似団体平均を下回っている。前年度比較を見てみると、民生費は住民一人あたり１０，２８４円の減となっており、決算額全体では新型コロナウイルス感染症に係る給付事業費の減により、６．６億円の減となった。また、商工費は</a:t>
          </a:r>
          <a:endParaRPr kumimoji="1" lang="en-US" altLang="ja-JP" sz="1300">
            <a:latin typeface="ＭＳ Ｐゴシック"/>
            <a:ea typeface="ＭＳ Ｐゴシック"/>
          </a:endParaRPr>
        </a:p>
        <a:p>
          <a:r>
            <a:rPr kumimoji="1" lang="ja-JP" altLang="en-US" sz="1300">
              <a:latin typeface="ＭＳ Ｐゴシック"/>
              <a:ea typeface="ＭＳ Ｐゴシック"/>
            </a:rPr>
            <a:t>住民一人あたり１６，６６５円の増となっており、観光交流センター整備事業費やエール商品券発行事業費等の増により、７．４億円の増となった。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39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39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3905" y="11800840"/>
          <a:ext cx="69469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34575" y="9601835"/>
          <a:ext cx="54254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34575" y="9601835"/>
          <a:ext cx="78613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33535" y="285750"/>
          <a:ext cx="23152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39575" y="285750"/>
          <a:ext cx="3482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95230" y="9933940"/>
          <a:ext cx="508444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財政調整基金は、令和４年度において０．１億円の積立てを行った結果、年度末残高は１１．７億円となっている。</a:t>
          </a:r>
        </a:p>
        <a:p>
          <a:r>
            <a:rPr kumimoji="1" lang="ja-JP" altLang="en-US" sz="1400">
              <a:latin typeface="ＭＳ ゴシック"/>
              <a:ea typeface="ＭＳ ゴシック"/>
            </a:rPr>
            <a:t>　今後も人口減少等により市税などの歳入の減少が見込まれる一方、社会保障関係費の増などによる歳出増も見込まれ、依然として厳しい財政運営が続くことが想定されることから、限られた財源の有効活用により、安定的で健全な財政運営を図るとともに、社会情勢の変化による新たな財政需要に備えるため、基金残高の確保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令和４年度はすべての会計で実質収支は黒字または収支ゼロとなった。</a:t>
          </a:r>
        </a:p>
        <a:p>
          <a:r>
            <a:rPr kumimoji="1" lang="ja-JP" altLang="en-US" sz="1400">
              <a:latin typeface="ＭＳ ゴシック"/>
              <a:ea typeface="ＭＳ ゴシック"/>
            </a:rPr>
            <a:t>　今後も、国からの財政支援や制度改正の動向に注視しながら、安定的な財政運営が図られるよう努める。</a:t>
          </a:r>
        </a:p>
        <a:p>
          <a:r>
            <a:rPr kumimoji="1" lang="ja-JP" altLang="en-US" sz="1400">
              <a:latin typeface="ＭＳ ゴシック"/>
              <a:ea typeface="ＭＳ ゴシック"/>
            </a:rPr>
            <a:t>　その他の会計においても計画的かつ適正な予算の編成と執行により、黒字（または収支ゼロ）が確保されるよう努める。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1" t="s">
        <v>134</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c r="CA1" s="581"/>
      <c r="CB1" s="581"/>
      <c r="CC1" s="581"/>
      <c r="CD1" s="581"/>
      <c r="CE1" s="581"/>
      <c r="CF1" s="581"/>
      <c r="CG1" s="581"/>
      <c r="CH1" s="581"/>
      <c r="CI1" s="581"/>
      <c r="CJ1" s="581"/>
      <c r="CK1" s="581"/>
      <c r="CL1" s="581"/>
      <c r="CM1" s="581"/>
      <c r="CN1" s="581"/>
      <c r="CO1" s="581"/>
      <c r="CP1" s="581"/>
      <c r="CQ1" s="581"/>
      <c r="CR1" s="581"/>
      <c r="CS1" s="581"/>
      <c r="CT1" s="581"/>
      <c r="CU1" s="581"/>
      <c r="CV1" s="581"/>
      <c r="CW1" s="581"/>
      <c r="CX1" s="581"/>
      <c r="CY1" s="581"/>
      <c r="CZ1" s="581"/>
      <c r="DA1" s="581"/>
      <c r="DB1" s="581"/>
      <c r="DC1" s="581"/>
      <c r="DD1" s="581"/>
      <c r="DE1" s="581"/>
      <c r="DF1" s="581"/>
      <c r="DG1" s="581"/>
      <c r="DH1" s="581"/>
      <c r="DI1" s="581"/>
      <c r="DJ1" s="2"/>
      <c r="DK1" s="2"/>
      <c r="DL1" s="2"/>
      <c r="DM1" s="2"/>
      <c r="DN1" s="2"/>
      <c r="DO1" s="2"/>
    </row>
    <row r="2" spans="1:119" ht="24" x14ac:dyDescent="0.15">
      <c r="B2" s="3" t="s">
        <v>135</v>
      </c>
      <c r="C2" s="3"/>
      <c r="D2" s="10"/>
    </row>
    <row r="3" spans="1:119" ht="18.75" customHeight="1" x14ac:dyDescent="0.15">
      <c r="A3" s="2"/>
      <c r="B3" s="396" t="s">
        <v>137</v>
      </c>
      <c r="C3" s="397"/>
      <c r="D3" s="397"/>
      <c r="E3" s="398"/>
      <c r="F3" s="398"/>
      <c r="G3" s="398"/>
      <c r="H3" s="398"/>
      <c r="I3" s="398"/>
      <c r="J3" s="398"/>
      <c r="K3" s="398"/>
      <c r="L3" s="398" t="s">
        <v>138</v>
      </c>
      <c r="M3" s="398"/>
      <c r="N3" s="398"/>
      <c r="O3" s="398"/>
      <c r="P3" s="398"/>
      <c r="Q3" s="398"/>
      <c r="R3" s="404"/>
      <c r="S3" s="404"/>
      <c r="T3" s="404"/>
      <c r="U3" s="404"/>
      <c r="V3" s="405"/>
      <c r="W3" s="409" t="s">
        <v>141</v>
      </c>
      <c r="X3" s="410"/>
      <c r="Y3" s="410"/>
      <c r="Z3" s="410"/>
      <c r="AA3" s="410"/>
      <c r="AB3" s="397"/>
      <c r="AC3" s="404" t="s">
        <v>142</v>
      </c>
      <c r="AD3" s="410"/>
      <c r="AE3" s="410"/>
      <c r="AF3" s="410"/>
      <c r="AG3" s="410"/>
      <c r="AH3" s="410"/>
      <c r="AI3" s="410"/>
      <c r="AJ3" s="410"/>
      <c r="AK3" s="410"/>
      <c r="AL3" s="414"/>
      <c r="AM3" s="409" t="s">
        <v>143</v>
      </c>
      <c r="AN3" s="410"/>
      <c r="AO3" s="410"/>
      <c r="AP3" s="410"/>
      <c r="AQ3" s="410"/>
      <c r="AR3" s="410"/>
      <c r="AS3" s="410"/>
      <c r="AT3" s="410"/>
      <c r="AU3" s="410"/>
      <c r="AV3" s="410"/>
      <c r="AW3" s="410"/>
      <c r="AX3" s="414"/>
      <c r="AY3" s="437" t="s">
        <v>0</v>
      </c>
      <c r="AZ3" s="438"/>
      <c r="BA3" s="438"/>
      <c r="BB3" s="438"/>
      <c r="BC3" s="438"/>
      <c r="BD3" s="438"/>
      <c r="BE3" s="438"/>
      <c r="BF3" s="438"/>
      <c r="BG3" s="438"/>
      <c r="BH3" s="438"/>
      <c r="BI3" s="438"/>
      <c r="BJ3" s="438"/>
      <c r="BK3" s="438"/>
      <c r="BL3" s="438"/>
      <c r="BM3" s="582"/>
      <c r="BN3" s="409" t="s">
        <v>144</v>
      </c>
      <c r="BO3" s="410"/>
      <c r="BP3" s="410"/>
      <c r="BQ3" s="410"/>
      <c r="BR3" s="410"/>
      <c r="BS3" s="410"/>
      <c r="BT3" s="410"/>
      <c r="BU3" s="414"/>
      <c r="BV3" s="409" t="s">
        <v>145</v>
      </c>
      <c r="BW3" s="410"/>
      <c r="BX3" s="410"/>
      <c r="BY3" s="410"/>
      <c r="BZ3" s="410"/>
      <c r="CA3" s="410"/>
      <c r="CB3" s="410"/>
      <c r="CC3" s="414"/>
      <c r="CD3" s="437" t="s">
        <v>0</v>
      </c>
      <c r="CE3" s="438"/>
      <c r="CF3" s="438"/>
      <c r="CG3" s="438"/>
      <c r="CH3" s="438"/>
      <c r="CI3" s="438"/>
      <c r="CJ3" s="438"/>
      <c r="CK3" s="438"/>
      <c r="CL3" s="438"/>
      <c r="CM3" s="438"/>
      <c r="CN3" s="438"/>
      <c r="CO3" s="438"/>
      <c r="CP3" s="438"/>
      <c r="CQ3" s="438"/>
      <c r="CR3" s="438"/>
      <c r="CS3" s="582"/>
      <c r="CT3" s="409" t="s">
        <v>147</v>
      </c>
      <c r="CU3" s="410"/>
      <c r="CV3" s="410"/>
      <c r="CW3" s="410"/>
      <c r="CX3" s="410"/>
      <c r="CY3" s="410"/>
      <c r="CZ3" s="410"/>
      <c r="DA3" s="414"/>
      <c r="DB3" s="409" t="s">
        <v>148</v>
      </c>
      <c r="DC3" s="410"/>
      <c r="DD3" s="410"/>
      <c r="DE3" s="410"/>
      <c r="DF3" s="410"/>
      <c r="DG3" s="410"/>
      <c r="DH3" s="410"/>
      <c r="DI3" s="414"/>
    </row>
    <row r="4" spans="1:119" ht="18.75" customHeight="1" x14ac:dyDescent="0.15">
      <c r="A4" s="2"/>
      <c r="B4" s="399"/>
      <c r="C4" s="400"/>
      <c r="D4" s="400"/>
      <c r="E4" s="401"/>
      <c r="F4" s="401"/>
      <c r="G4" s="401"/>
      <c r="H4" s="401"/>
      <c r="I4" s="401"/>
      <c r="J4" s="401"/>
      <c r="K4" s="401"/>
      <c r="L4" s="401"/>
      <c r="M4" s="401"/>
      <c r="N4" s="401"/>
      <c r="O4" s="401"/>
      <c r="P4" s="401"/>
      <c r="Q4" s="401"/>
      <c r="R4" s="406"/>
      <c r="S4" s="406"/>
      <c r="T4" s="406"/>
      <c r="U4" s="406"/>
      <c r="V4" s="407"/>
      <c r="W4" s="411"/>
      <c r="X4" s="412"/>
      <c r="Y4" s="412"/>
      <c r="Z4" s="412"/>
      <c r="AA4" s="412"/>
      <c r="AB4" s="400"/>
      <c r="AC4" s="406"/>
      <c r="AD4" s="412"/>
      <c r="AE4" s="412"/>
      <c r="AF4" s="412"/>
      <c r="AG4" s="412"/>
      <c r="AH4" s="412"/>
      <c r="AI4" s="412"/>
      <c r="AJ4" s="412"/>
      <c r="AK4" s="412"/>
      <c r="AL4" s="415"/>
      <c r="AM4" s="413"/>
      <c r="AN4" s="370"/>
      <c r="AO4" s="370"/>
      <c r="AP4" s="370"/>
      <c r="AQ4" s="370"/>
      <c r="AR4" s="370"/>
      <c r="AS4" s="370"/>
      <c r="AT4" s="370"/>
      <c r="AU4" s="370"/>
      <c r="AV4" s="370"/>
      <c r="AW4" s="370"/>
      <c r="AX4" s="416"/>
      <c r="AY4" s="494" t="s">
        <v>149</v>
      </c>
      <c r="AZ4" s="495"/>
      <c r="BA4" s="495"/>
      <c r="BB4" s="495"/>
      <c r="BC4" s="495"/>
      <c r="BD4" s="495"/>
      <c r="BE4" s="495"/>
      <c r="BF4" s="495"/>
      <c r="BG4" s="495"/>
      <c r="BH4" s="495"/>
      <c r="BI4" s="495"/>
      <c r="BJ4" s="495"/>
      <c r="BK4" s="495"/>
      <c r="BL4" s="495"/>
      <c r="BM4" s="496"/>
      <c r="BN4" s="478">
        <v>24985416</v>
      </c>
      <c r="BO4" s="479"/>
      <c r="BP4" s="479"/>
      <c r="BQ4" s="479"/>
      <c r="BR4" s="479"/>
      <c r="BS4" s="479"/>
      <c r="BT4" s="479"/>
      <c r="BU4" s="480"/>
      <c r="BV4" s="478">
        <v>25122097</v>
      </c>
      <c r="BW4" s="479"/>
      <c r="BX4" s="479"/>
      <c r="BY4" s="479"/>
      <c r="BZ4" s="479"/>
      <c r="CA4" s="479"/>
      <c r="CB4" s="479"/>
      <c r="CC4" s="480"/>
      <c r="CD4" s="549" t="s">
        <v>152</v>
      </c>
      <c r="CE4" s="550"/>
      <c r="CF4" s="550"/>
      <c r="CG4" s="550"/>
      <c r="CH4" s="550"/>
      <c r="CI4" s="550"/>
      <c r="CJ4" s="550"/>
      <c r="CK4" s="550"/>
      <c r="CL4" s="550"/>
      <c r="CM4" s="550"/>
      <c r="CN4" s="550"/>
      <c r="CO4" s="550"/>
      <c r="CP4" s="550"/>
      <c r="CQ4" s="550"/>
      <c r="CR4" s="550"/>
      <c r="CS4" s="551"/>
      <c r="CT4" s="583">
        <v>6.2</v>
      </c>
      <c r="CU4" s="584"/>
      <c r="CV4" s="584"/>
      <c r="CW4" s="584"/>
      <c r="CX4" s="584"/>
      <c r="CY4" s="584"/>
      <c r="CZ4" s="584"/>
      <c r="DA4" s="585"/>
      <c r="DB4" s="583">
        <v>6.9</v>
      </c>
      <c r="DC4" s="584"/>
      <c r="DD4" s="584"/>
      <c r="DE4" s="584"/>
      <c r="DF4" s="584"/>
      <c r="DG4" s="584"/>
      <c r="DH4" s="584"/>
      <c r="DI4" s="585"/>
    </row>
    <row r="5" spans="1:119" ht="18.75" customHeight="1" x14ac:dyDescent="0.15">
      <c r="A5" s="2"/>
      <c r="B5" s="402"/>
      <c r="C5" s="371"/>
      <c r="D5" s="371"/>
      <c r="E5" s="403"/>
      <c r="F5" s="403"/>
      <c r="G5" s="403"/>
      <c r="H5" s="403"/>
      <c r="I5" s="403"/>
      <c r="J5" s="403"/>
      <c r="K5" s="403"/>
      <c r="L5" s="403"/>
      <c r="M5" s="403"/>
      <c r="N5" s="403"/>
      <c r="O5" s="403"/>
      <c r="P5" s="403"/>
      <c r="Q5" s="403"/>
      <c r="R5" s="369"/>
      <c r="S5" s="369"/>
      <c r="T5" s="369"/>
      <c r="U5" s="369"/>
      <c r="V5" s="408"/>
      <c r="W5" s="413"/>
      <c r="X5" s="370"/>
      <c r="Y5" s="370"/>
      <c r="Z5" s="370"/>
      <c r="AA5" s="370"/>
      <c r="AB5" s="371"/>
      <c r="AC5" s="369"/>
      <c r="AD5" s="370"/>
      <c r="AE5" s="370"/>
      <c r="AF5" s="370"/>
      <c r="AG5" s="370"/>
      <c r="AH5" s="370"/>
      <c r="AI5" s="370"/>
      <c r="AJ5" s="370"/>
      <c r="AK5" s="370"/>
      <c r="AL5" s="416"/>
      <c r="AM5" s="520" t="s">
        <v>153</v>
      </c>
      <c r="AN5" s="482"/>
      <c r="AO5" s="482"/>
      <c r="AP5" s="482"/>
      <c r="AQ5" s="482"/>
      <c r="AR5" s="482"/>
      <c r="AS5" s="482"/>
      <c r="AT5" s="483"/>
      <c r="AU5" s="521" t="s">
        <v>155</v>
      </c>
      <c r="AV5" s="522"/>
      <c r="AW5" s="522"/>
      <c r="AX5" s="522"/>
      <c r="AY5" s="488" t="s">
        <v>43</v>
      </c>
      <c r="AZ5" s="489"/>
      <c r="BA5" s="489"/>
      <c r="BB5" s="489"/>
      <c r="BC5" s="489"/>
      <c r="BD5" s="489"/>
      <c r="BE5" s="489"/>
      <c r="BF5" s="489"/>
      <c r="BG5" s="489"/>
      <c r="BH5" s="489"/>
      <c r="BI5" s="489"/>
      <c r="BJ5" s="489"/>
      <c r="BK5" s="489"/>
      <c r="BL5" s="489"/>
      <c r="BM5" s="490"/>
      <c r="BN5" s="491">
        <v>24201212</v>
      </c>
      <c r="BO5" s="492"/>
      <c r="BP5" s="492"/>
      <c r="BQ5" s="492"/>
      <c r="BR5" s="492"/>
      <c r="BS5" s="492"/>
      <c r="BT5" s="492"/>
      <c r="BU5" s="493"/>
      <c r="BV5" s="491">
        <v>24266487</v>
      </c>
      <c r="BW5" s="492"/>
      <c r="BX5" s="492"/>
      <c r="BY5" s="492"/>
      <c r="BZ5" s="492"/>
      <c r="CA5" s="492"/>
      <c r="CB5" s="492"/>
      <c r="CC5" s="493"/>
      <c r="CD5" s="502" t="s">
        <v>53</v>
      </c>
      <c r="CE5" s="453"/>
      <c r="CF5" s="453"/>
      <c r="CG5" s="453"/>
      <c r="CH5" s="453"/>
      <c r="CI5" s="453"/>
      <c r="CJ5" s="453"/>
      <c r="CK5" s="453"/>
      <c r="CL5" s="453"/>
      <c r="CM5" s="453"/>
      <c r="CN5" s="453"/>
      <c r="CO5" s="453"/>
      <c r="CP5" s="453"/>
      <c r="CQ5" s="453"/>
      <c r="CR5" s="453"/>
      <c r="CS5" s="503"/>
      <c r="CT5" s="354">
        <v>94.6</v>
      </c>
      <c r="CU5" s="355"/>
      <c r="CV5" s="355"/>
      <c r="CW5" s="355"/>
      <c r="CX5" s="355"/>
      <c r="CY5" s="355"/>
      <c r="CZ5" s="355"/>
      <c r="DA5" s="356"/>
      <c r="DB5" s="354">
        <v>91.2</v>
      </c>
      <c r="DC5" s="355"/>
      <c r="DD5" s="355"/>
      <c r="DE5" s="355"/>
      <c r="DF5" s="355"/>
      <c r="DG5" s="355"/>
      <c r="DH5" s="355"/>
      <c r="DI5" s="356"/>
    </row>
    <row r="6" spans="1:119" ht="18.75" customHeight="1" x14ac:dyDescent="0.15">
      <c r="A6" s="2"/>
      <c r="B6" s="417" t="s">
        <v>156</v>
      </c>
      <c r="C6" s="368"/>
      <c r="D6" s="368"/>
      <c r="E6" s="418"/>
      <c r="F6" s="418"/>
      <c r="G6" s="418"/>
      <c r="H6" s="418"/>
      <c r="I6" s="418"/>
      <c r="J6" s="418"/>
      <c r="K6" s="418"/>
      <c r="L6" s="418" t="s">
        <v>157</v>
      </c>
      <c r="M6" s="418"/>
      <c r="N6" s="418"/>
      <c r="O6" s="418"/>
      <c r="P6" s="418"/>
      <c r="Q6" s="418"/>
      <c r="R6" s="366"/>
      <c r="S6" s="366"/>
      <c r="T6" s="366"/>
      <c r="U6" s="366"/>
      <c r="V6" s="422"/>
      <c r="W6" s="425" t="s">
        <v>160</v>
      </c>
      <c r="X6" s="367"/>
      <c r="Y6" s="367"/>
      <c r="Z6" s="367"/>
      <c r="AA6" s="367"/>
      <c r="AB6" s="368"/>
      <c r="AC6" s="428" t="s">
        <v>103</v>
      </c>
      <c r="AD6" s="429"/>
      <c r="AE6" s="429"/>
      <c r="AF6" s="429"/>
      <c r="AG6" s="429"/>
      <c r="AH6" s="429"/>
      <c r="AI6" s="429"/>
      <c r="AJ6" s="429"/>
      <c r="AK6" s="429"/>
      <c r="AL6" s="430"/>
      <c r="AM6" s="520" t="s">
        <v>161</v>
      </c>
      <c r="AN6" s="482"/>
      <c r="AO6" s="482"/>
      <c r="AP6" s="482"/>
      <c r="AQ6" s="482"/>
      <c r="AR6" s="482"/>
      <c r="AS6" s="482"/>
      <c r="AT6" s="483"/>
      <c r="AU6" s="521" t="s">
        <v>155</v>
      </c>
      <c r="AV6" s="522"/>
      <c r="AW6" s="522"/>
      <c r="AX6" s="522"/>
      <c r="AY6" s="488" t="s">
        <v>162</v>
      </c>
      <c r="AZ6" s="489"/>
      <c r="BA6" s="489"/>
      <c r="BB6" s="489"/>
      <c r="BC6" s="489"/>
      <c r="BD6" s="489"/>
      <c r="BE6" s="489"/>
      <c r="BF6" s="489"/>
      <c r="BG6" s="489"/>
      <c r="BH6" s="489"/>
      <c r="BI6" s="489"/>
      <c r="BJ6" s="489"/>
      <c r="BK6" s="489"/>
      <c r="BL6" s="489"/>
      <c r="BM6" s="490"/>
      <c r="BN6" s="491">
        <v>784204</v>
      </c>
      <c r="BO6" s="492"/>
      <c r="BP6" s="492"/>
      <c r="BQ6" s="492"/>
      <c r="BR6" s="492"/>
      <c r="BS6" s="492"/>
      <c r="BT6" s="492"/>
      <c r="BU6" s="493"/>
      <c r="BV6" s="491">
        <v>855610</v>
      </c>
      <c r="BW6" s="492"/>
      <c r="BX6" s="492"/>
      <c r="BY6" s="492"/>
      <c r="BZ6" s="492"/>
      <c r="CA6" s="492"/>
      <c r="CB6" s="492"/>
      <c r="CC6" s="493"/>
      <c r="CD6" s="502" t="s">
        <v>163</v>
      </c>
      <c r="CE6" s="453"/>
      <c r="CF6" s="453"/>
      <c r="CG6" s="453"/>
      <c r="CH6" s="453"/>
      <c r="CI6" s="453"/>
      <c r="CJ6" s="453"/>
      <c r="CK6" s="453"/>
      <c r="CL6" s="453"/>
      <c r="CM6" s="453"/>
      <c r="CN6" s="453"/>
      <c r="CO6" s="453"/>
      <c r="CP6" s="453"/>
      <c r="CQ6" s="453"/>
      <c r="CR6" s="453"/>
      <c r="CS6" s="503"/>
      <c r="CT6" s="578">
        <v>96</v>
      </c>
      <c r="CU6" s="579"/>
      <c r="CV6" s="579"/>
      <c r="CW6" s="579"/>
      <c r="CX6" s="579"/>
      <c r="CY6" s="579"/>
      <c r="CZ6" s="579"/>
      <c r="DA6" s="580"/>
      <c r="DB6" s="578">
        <v>95.9</v>
      </c>
      <c r="DC6" s="579"/>
      <c r="DD6" s="579"/>
      <c r="DE6" s="579"/>
      <c r="DF6" s="579"/>
      <c r="DG6" s="579"/>
      <c r="DH6" s="579"/>
      <c r="DI6" s="580"/>
    </row>
    <row r="7" spans="1:119" ht="18.75" customHeight="1" x14ac:dyDescent="0.15">
      <c r="A7" s="2"/>
      <c r="B7" s="399"/>
      <c r="C7" s="400"/>
      <c r="D7" s="400"/>
      <c r="E7" s="401"/>
      <c r="F7" s="401"/>
      <c r="G7" s="401"/>
      <c r="H7" s="401"/>
      <c r="I7" s="401"/>
      <c r="J7" s="401"/>
      <c r="K7" s="401"/>
      <c r="L7" s="401"/>
      <c r="M7" s="401"/>
      <c r="N7" s="401"/>
      <c r="O7" s="401"/>
      <c r="P7" s="401"/>
      <c r="Q7" s="401"/>
      <c r="R7" s="406"/>
      <c r="S7" s="406"/>
      <c r="T7" s="406"/>
      <c r="U7" s="406"/>
      <c r="V7" s="407"/>
      <c r="W7" s="411"/>
      <c r="X7" s="412"/>
      <c r="Y7" s="412"/>
      <c r="Z7" s="412"/>
      <c r="AA7" s="412"/>
      <c r="AB7" s="400"/>
      <c r="AC7" s="431"/>
      <c r="AD7" s="432"/>
      <c r="AE7" s="432"/>
      <c r="AF7" s="432"/>
      <c r="AG7" s="432"/>
      <c r="AH7" s="432"/>
      <c r="AI7" s="432"/>
      <c r="AJ7" s="432"/>
      <c r="AK7" s="432"/>
      <c r="AL7" s="433"/>
      <c r="AM7" s="520" t="s">
        <v>164</v>
      </c>
      <c r="AN7" s="482"/>
      <c r="AO7" s="482"/>
      <c r="AP7" s="482"/>
      <c r="AQ7" s="482"/>
      <c r="AR7" s="482"/>
      <c r="AS7" s="482"/>
      <c r="AT7" s="483"/>
      <c r="AU7" s="521" t="s">
        <v>155</v>
      </c>
      <c r="AV7" s="522"/>
      <c r="AW7" s="522"/>
      <c r="AX7" s="522"/>
      <c r="AY7" s="488" t="s">
        <v>76</v>
      </c>
      <c r="AZ7" s="489"/>
      <c r="BA7" s="489"/>
      <c r="BB7" s="489"/>
      <c r="BC7" s="489"/>
      <c r="BD7" s="489"/>
      <c r="BE7" s="489"/>
      <c r="BF7" s="489"/>
      <c r="BG7" s="489"/>
      <c r="BH7" s="489"/>
      <c r="BI7" s="489"/>
      <c r="BJ7" s="489"/>
      <c r="BK7" s="489"/>
      <c r="BL7" s="489"/>
      <c r="BM7" s="490"/>
      <c r="BN7" s="491">
        <v>45560</v>
      </c>
      <c r="BO7" s="492"/>
      <c r="BP7" s="492"/>
      <c r="BQ7" s="492"/>
      <c r="BR7" s="492"/>
      <c r="BS7" s="492"/>
      <c r="BT7" s="492"/>
      <c r="BU7" s="493"/>
      <c r="BV7" s="491">
        <v>1712</v>
      </c>
      <c r="BW7" s="492"/>
      <c r="BX7" s="492"/>
      <c r="BY7" s="492"/>
      <c r="BZ7" s="492"/>
      <c r="CA7" s="492"/>
      <c r="CB7" s="492"/>
      <c r="CC7" s="493"/>
      <c r="CD7" s="502" t="s">
        <v>168</v>
      </c>
      <c r="CE7" s="453"/>
      <c r="CF7" s="453"/>
      <c r="CG7" s="453"/>
      <c r="CH7" s="453"/>
      <c r="CI7" s="453"/>
      <c r="CJ7" s="453"/>
      <c r="CK7" s="453"/>
      <c r="CL7" s="453"/>
      <c r="CM7" s="453"/>
      <c r="CN7" s="453"/>
      <c r="CO7" s="453"/>
      <c r="CP7" s="453"/>
      <c r="CQ7" s="453"/>
      <c r="CR7" s="453"/>
      <c r="CS7" s="503"/>
      <c r="CT7" s="491">
        <v>11981111</v>
      </c>
      <c r="CU7" s="492"/>
      <c r="CV7" s="492"/>
      <c r="CW7" s="492"/>
      <c r="CX7" s="492"/>
      <c r="CY7" s="492"/>
      <c r="CZ7" s="492"/>
      <c r="DA7" s="493"/>
      <c r="DB7" s="491">
        <v>12306655</v>
      </c>
      <c r="DC7" s="492"/>
      <c r="DD7" s="492"/>
      <c r="DE7" s="492"/>
      <c r="DF7" s="492"/>
      <c r="DG7" s="492"/>
      <c r="DH7" s="492"/>
      <c r="DI7" s="493"/>
    </row>
    <row r="8" spans="1:119" ht="18.75" customHeight="1" x14ac:dyDescent="0.15">
      <c r="A8" s="2"/>
      <c r="B8" s="419"/>
      <c r="C8" s="420"/>
      <c r="D8" s="420"/>
      <c r="E8" s="421"/>
      <c r="F8" s="421"/>
      <c r="G8" s="421"/>
      <c r="H8" s="421"/>
      <c r="I8" s="421"/>
      <c r="J8" s="421"/>
      <c r="K8" s="421"/>
      <c r="L8" s="421"/>
      <c r="M8" s="421"/>
      <c r="N8" s="421"/>
      <c r="O8" s="421"/>
      <c r="P8" s="421"/>
      <c r="Q8" s="421"/>
      <c r="R8" s="423"/>
      <c r="S8" s="423"/>
      <c r="T8" s="423"/>
      <c r="U8" s="423"/>
      <c r="V8" s="424"/>
      <c r="W8" s="426"/>
      <c r="X8" s="427"/>
      <c r="Y8" s="427"/>
      <c r="Z8" s="427"/>
      <c r="AA8" s="427"/>
      <c r="AB8" s="420"/>
      <c r="AC8" s="434"/>
      <c r="AD8" s="435"/>
      <c r="AE8" s="435"/>
      <c r="AF8" s="435"/>
      <c r="AG8" s="435"/>
      <c r="AH8" s="435"/>
      <c r="AI8" s="435"/>
      <c r="AJ8" s="435"/>
      <c r="AK8" s="435"/>
      <c r="AL8" s="436"/>
      <c r="AM8" s="520" t="s">
        <v>169</v>
      </c>
      <c r="AN8" s="482"/>
      <c r="AO8" s="482"/>
      <c r="AP8" s="482"/>
      <c r="AQ8" s="482"/>
      <c r="AR8" s="482"/>
      <c r="AS8" s="482"/>
      <c r="AT8" s="483"/>
      <c r="AU8" s="521" t="s">
        <v>155</v>
      </c>
      <c r="AV8" s="522"/>
      <c r="AW8" s="522"/>
      <c r="AX8" s="522"/>
      <c r="AY8" s="488" t="s">
        <v>172</v>
      </c>
      <c r="AZ8" s="489"/>
      <c r="BA8" s="489"/>
      <c r="BB8" s="489"/>
      <c r="BC8" s="489"/>
      <c r="BD8" s="489"/>
      <c r="BE8" s="489"/>
      <c r="BF8" s="489"/>
      <c r="BG8" s="489"/>
      <c r="BH8" s="489"/>
      <c r="BI8" s="489"/>
      <c r="BJ8" s="489"/>
      <c r="BK8" s="489"/>
      <c r="BL8" s="489"/>
      <c r="BM8" s="490"/>
      <c r="BN8" s="491">
        <v>738644</v>
      </c>
      <c r="BO8" s="492"/>
      <c r="BP8" s="492"/>
      <c r="BQ8" s="492"/>
      <c r="BR8" s="492"/>
      <c r="BS8" s="492"/>
      <c r="BT8" s="492"/>
      <c r="BU8" s="493"/>
      <c r="BV8" s="491">
        <v>853898</v>
      </c>
      <c r="BW8" s="492"/>
      <c r="BX8" s="492"/>
      <c r="BY8" s="492"/>
      <c r="BZ8" s="492"/>
      <c r="CA8" s="492"/>
      <c r="CB8" s="492"/>
      <c r="CC8" s="493"/>
      <c r="CD8" s="502" t="s">
        <v>173</v>
      </c>
      <c r="CE8" s="453"/>
      <c r="CF8" s="453"/>
      <c r="CG8" s="453"/>
      <c r="CH8" s="453"/>
      <c r="CI8" s="453"/>
      <c r="CJ8" s="453"/>
      <c r="CK8" s="453"/>
      <c r="CL8" s="453"/>
      <c r="CM8" s="453"/>
      <c r="CN8" s="453"/>
      <c r="CO8" s="453"/>
      <c r="CP8" s="453"/>
      <c r="CQ8" s="453"/>
      <c r="CR8" s="453"/>
      <c r="CS8" s="503"/>
      <c r="CT8" s="554">
        <v>0.46</v>
      </c>
      <c r="CU8" s="555"/>
      <c r="CV8" s="555"/>
      <c r="CW8" s="555"/>
      <c r="CX8" s="555"/>
      <c r="CY8" s="555"/>
      <c r="CZ8" s="555"/>
      <c r="DA8" s="556"/>
      <c r="DB8" s="554">
        <v>0.46</v>
      </c>
      <c r="DC8" s="555"/>
      <c r="DD8" s="555"/>
      <c r="DE8" s="555"/>
      <c r="DF8" s="555"/>
      <c r="DG8" s="555"/>
      <c r="DH8" s="555"/>
      <c r="DI8" s="556"/>
    </row>
    <row r="9" spans="1:119" ht="18.75" customHeight="1" x14ac:dyDescent="0.15">
      <c r="A9" s="2"/>
      <c r="B9" s="437" t="s">
        <v>177</v>
      </c>
      <c r="C9" s="438"/>
      <c r="D9" s="438"/>
      <c r="E9" s="438"/>
      <c r="F9" s="438"/>
      <c r="G9" s="438"/>
      <c r="H9" s="438"/>
      <c r="I9" s="438"/>
      <c r="J9" s="438"/>
      <c r="K9" s="439"/>
      <c r="L9" s="572" t="s">
        <v>179</v>
      </c>
      <c r="M9" s="573"/>
      <c r="N9" s="573"/>
      <c r="O9" s="573"/>
      <c r="P9" s="573"/>
      <c r="Q9" s="574"/>
      <c r="R9" s="575">
        <v>46391</v>
      </c>
      <c r="S9" s="576"/>
      <c r="T9" s="576"/>
      <c r="U9" s="576"/>
      <c r="V9" s="577"/>
      <c r="W9" s="409" t="s">
        <v>181</v>
      </c>
      <c r="X9" s="410"/>
      <c r="Y9" s="410"/>
      <c r="Z9" s="410"/>
      <c r="AA9" s="410"/>
      <c r="AB9" s="410"/>
      <c r="AC9" s="410"/>
      <c r="AD9" s="410"/>
      <c r="AE9" s="410"/>
      <c r="AF9" s="410"/>
      <c r="AG9" s="410"/>
      <c r="AH9" s="410"/>
      <c r="AI9" s="410"/>
      <c r="AJ9" s="410"/>
      <c r="AK9" s="410"/>
      <c r="AL9" s="414"/>
      <c r="AM9" s="520" t="s">
        <v>184</v>
      </c>
      <c r="AN9" s="482"/>
      <c r="AO9" s="482"/>
      <c r="AP9" s="482"/>
      <c r="AQ9" s="482"/>
      <c r="AR9" s="482"/>
      <c r="AS9" s="482"/>
      <c r="AT9" s="483"/>
      <c r="AU9" s="521" t="s">
        <v>155</v>
      </c>
      <c r="AV9" s="522"/>
      <c r="AW9" s="522"/>
      <c r="AX9" s="522"/>
      <c r="AY9" s="488" t="s">
        <v>186</v>
      </c>
      <c r="AZ9" s="489"/>
      <c r="BA9" s="489"/>
      <c r="BB9" s="489"/>
      <c r="BC9" s="489"/>
      <c r="BD9" s="489"/>
      <c r="BE9" s="489"/>
      <c r="BF9" s="489"/>
      <c r="BG9" s="489"/>
      <c r="BH9" s="489"/>
      <c r="BI9" s="489"/>
      <c r="BJ9" s="489"/>
      <c r="BK9" s="489"/>
      <c r="BL9" s="489"/>
      <c r="BM9" s="490"/>
      <c r="BN9" s="491">
        <v>-115254</v>
      </c>
      <c r="BO9" s="492"/>
      <c r="BP9" s="492"/>
      <c r="BQ9" s="492"/>
      <c r="BR9" s="492"/>
      <c r="BS9" s="492"/>
      <c r="BT9" s="492"/>
      <c r="BU9" s="493"/>
      <c r="BV9" s="491">
        <v>100660</v>
      </c>
      <c r="BW9" s="492"/>
      <c r="BX9" s="492"/>
      <c r="BY9" s="492"/>
      <c r="BZ9" s="492"/>
      <c r="CA9" s="492"/>
      <c r="CB9" s="492"/>
      <c r="CC9" s="493"/>
      <c r="CD9" s="502" t="s">
        <v>189</v>
      </c>
      <c r="CE9" s="453"/>
      <c r="CF9" s="453"/>
      <c r="CG9" s="453"/>
      <c r="CH9" s="453"/>
      <c r="CI9" s="453"/>
      <c r="CJ9" s="453"/>
      <c r="CK9" s="453"/>
      <c r="CL9" s="453"/>
      <c r="CM9" s="453"/>
      <c r="CN9" s="453"/>
      <c r="CO9" s="453"/>
      <c r="CP9" s="453"/>
      <c r="CQ9" s="453"/>
      <c r="CR9" s="453"/>
      <c r="CS9" s="503"/>
      <c r="CT9" s="354">
        <v>13.9</v>
      </c>
      <c r="CU9" s="355"/>
      <c r="CV9" s="355"/>
      <c r="CW9" s="355"/>
      <c r="CX9" s="355"/>
      <c r="CY9" s="355"/>
      <c r="CZ9" s="355"/>
      <c r="DA9" s="356"/>
      <c r="DB9" s="354">
        <v>14.1</v>
      </c>
      <c r="DC9" s="355"/>
      <c r="DD9" s="355"/>
      <c r="DE9" s="355"/>
      <c r="DF9" s="355"/>
      <c r="DG9" s="355"/>
      <c r="DH9" s="355"/>
      <c r="DI9" s="356"/>
    </row>
    <row r="10" spans="1:119" ht="18.75" customHeight="1" x14ac:dyDescent="0.15">
      <c r="A10" s="2"/>
      <c r="B10" s="437"/>
      <c r="C10" s="438"/>
      <c r="D10" s="438"/>
      <c r="E10" s="438"/>
      <c r="F10" s="438"/>
      <c r="G10" s="438"/>
      <c r="H10" s="438"/>
      <c r="I10" s="438"/>
      <c r="J10" s="438"/>
      <c r="K10" s="439"/>
      <c r="L10" s="481" t="s">
        <v>191</v>
      </c>
      <c r="M10" s="482"/>
      <c r="N10" s="482"/>
      <c r="O10" s="482"/>
      <c r="P10" s="482"/>
      <c r="Q10" s="483"/>
      <c r="R10" s="484">
        <v>49625</v>
      </c>
      <c r="S10" s="485"/>
      <c r="T10" s="485"/>
      <c r="U10" s="485"/>
      <c r="V10" s="487"/>
      <c r="W10" s="411"/>
      <c r="X10" s="412"/>
      <c r="Y10" s="412"/>
      <c r="Z10" s="412"/>
      <c r="AA10" s="412"/>
      <c r="AB10" s="412"/>
      <c r="AC10" s="412"/>
      <c r="AD10" s="412"/>
      <c r="AE10" s="412"/>
      <c r="AF10" s="412"/>
      <c r="AG10" s="412"/>
      <c r="AH10" s="412"/>
      <c r="AI10" s="412"/>
      <c r="AJ10" s="412"/>
      <c r="AK10" s="412"/>
      <c r="AL10" s="415"/>
      <c r="AM10" s="520" t="s">
        <v>194</v>
      </c>
      <c r="AN10" s="482"/>
      <c r="AO10" s="482"/>
      <c r="AP10" s="482"/>
      <c r="AQ10" s="482"/>
      <c r="AR10" s="482"/>
      <c r="AS10" s="482"/>
      <c r="AT10" s="483"/>
      <c r="AU10" s="521" t="s">
        <v>155</v>
      </c>
      <c r="AV10" s="522"/>
      <c r="AW10" s="522"/>
      <c r="AX10" s="522"/>
      <c r="AY10" s="488" t="s">
        <v>195</v>
      </c>
      <c r="AZ10" s="489"/>
      <c r="BA10" s="489"/>
      <c r="BB10" s="489"/>
      <c r="BC10" s="489"/>
      <c r="BD10" s="489"/>
      <c r="BE10" s="489"/>
      <c r="BF10" s="489"/>
      <c r="BG10" s="489"/>
      <c r="BH10" s="489"/>
      <c r="BI10" s="489"/>
      <c r="BJ10" s="489"/>
      <c r="BK10" s="489"/>
      <c r="BL10" s="489"/>
      <c r="BM10" s="490"/>
      <c r="BN10" s="491">
        <v>6984</v>
      </c>
      <c r="BO10" s="492"/>
      <c r="BP10" s="492"/>
      <c r="BQ10" s="492"/>
      <c r="BR10" s="492"/>
      <c r="BS10" s="492"/>
      <c r="BT10" s="492"/>
      <c r="BU10" s="493"/>
      <c r="BV10" s="491">
        <v>600011</v>
      </c>
      <c r="BW10" s="492"/>
      <c r="BX10" s="492"/>
      <c r="BY10" s="492"/>
      <c r="BZ10" s="492"/>
      <c r="CA10" s="492"/>
      <c r="CB10" s="492"/>
      <c r="CC10" s="493"/>
      <c r="CD10" s="22" t="s">
        <v>196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37"/>
      <c r="C11" s="438"/>
      <c r="D11" s="438"/>
      <c r="E11" s="438"/>
      <c r="F11" s="438"/>
      <c r="G11" s="438"/>
      <c r="H11" s="438"/>
      <c r="I11" s="438"/>
      <c r="J11" s="438"/>
      <c r="K11" s="439"/>
      <c r="L11" s="454" t="s">
        <v>41</v>
      </c>
      <c r="M11" s="455"/>
      <c r="N11" s="455"/>
      <c r="O11" s="455"/>
      <c r="P11" s="455"/>
      <c r="Q11" s="456"/>
      <c r="R11" s="569" t="s">
        <v>199</v>
      </c>
      <c r="S11" s="570"/>
      <c r="T11" s="570"/>
      <c r="U11" s="570"/>
      <c r="V11" s="571"/>
      <c r="W11" s="411"/>
      <c r="X11" s="412"/>
      <c r="Y11" s="412"/>
      <c r="Z11" s="412"/>
      <c r="AA11" s="412"/>
      <c r="AB11" s="412"/>
      <c r="AC11" s="412"/>
      <c r="AD11" s="412"/>
      <c r="AE11" s="412"/>
      <c r="AF11" s="412"/>
      <c r="AG11" s="412"/>
      <c r="AH11" s="412"/>
      <c r="AI11" s="412"/>
      <c r="AJ11" s="412"/>
      <c r="AK11" s="412"/>
      <c r="AL11" s="415"/>
      <c r="AM11" s="520" t="s">
        <v>203</v>
      </c>
      <c r="AN11" s="482"/>
      <c r="AO11" s="482"/>
      <c r="AP11" s="482"/>
      <c r="AQ11" s="482"/>
      <c r="AR11" s="482"/>
      <c r="AS11" s="482"/>
      <c r="AT11" s="483"/>
      <c r="AU11" s="521" t="s">
        <v>155</v>
      </c>
      <c r="AV11" s="522"/>
      <c r="AW11" s="522"/>
      <c r="AX11" s="522"/>
      <c r="AY11" s="488" t="s">
        <v>204</v>
      </c>
      <c r="AZ11" s="489"/>
      <c r="BA11" s="489"/>
      <c r="BB11" s="489"/>
      <c r="BC11" s="489"/>
      <c r="BD11" s="489"/>
      <c r="BE11" s="489"/>
      <c r="BF11" s="489"/>
      <c r="BG11" s="489"/>
      <c r="BH11" s="489"/>
      <c r="BI11" s="489"/>
      <c r="BJ11" s="489"/>
      <c r="BK11" s="489"/>
      <c r="BL11" s="489"/>
      <c r="BM11" s="490"/>
      <c r="BN11" s="491">
        <v>0</v>
      </c>
      <c r="BO11" s="492"/>
      <c r="BP11" s="492"/>
      <c r="BQ11" s="492"/>
      <c r="BR11" s="492"/>
      <c r="BS11" s="492"/>
      <c r="BT11" s="492"/>
      <c r="BU11" s="493"/>
      <c r="BV11" s="491">
        <v>0</v>
      </c>
      <c r="BW11" s="492"/>
      <c r="BX11" s="492"/>
      <c r="BY11" s="492"/>
      <c r="BZ11" s="492"/>
      <c r="CA11" s="492"/>
      <c r="CB11" s="492"/>
      <c r="CC11" s="493"/>
      <c r="CD11" s="502" t="s">
        <v>206</v>
      </c>
      <c r="CE11" s="453"/>
      <c r="CF11" s="453"/>
      <c r="CG11" s="453"/>
      <c r="CH11" s="453"/>
      <c r="CI11" s="453"/>
      <c r="CJ11" s="453"/>
      <c r="CK11" s="453"/>
      <c r="CL11" s="453"/>
      <c r="CM11" s="453"/>
      <c r="CN11" s="453"/>
      <c r="CO11" s="453"/>
      <c r="CP11" s="453"/>
      <c r="CQ11" s="453"/>
      <c r="CR11" s="453"/>
      <c r="CS11" s="503"/>
      <c r="CT11" s="554" t="s">
        <v>174</v>
      </c>
      <c r="CU11" s="555"/>
      <c r="CV11" s="555"/>
      <c r="CW11" s="555"/>
      <c r="CX11" s="555"/>
      <c r="CY11" s="555"/>
      <c r="CZ11" s="555"/>
      <c r="DA11" s="556"/>
      <c r="DB11" s="554" t="s">
        <v>174</v>
      </c>
      <c r="DC11" s="555"/>
      <c r="DD11" s="555"/>
      <c r="DE11" s="555"/>
      <c r="DF11" s="555"/>
      <c r="DG11" s="555"/>
      <c r="DH11" s="555"/>
      <c r="DI11" s="556"/>
    </row>
    <row r="12" spans="1:119" ht="18.75" customHeight="1" x14ac:dyDescent="0.15">
      <c r="A12" s="2"/>
      <c r="B12" s="440" t="s">
        <v>207</v>
      </c>
      <c r="C12" s="441"/>
      <c r="D12" s="441"/>
      <c r="E12" s="441"/>
      <c r="F12" s="441"/>
      <c r="G12" s="441"/>
      <c r="H12" s="441"/>
      <c r="I12" s="441"/>
      <c r="J12" s="441"/>
      <c r="K12" s="442"/>
      <c r="L12" s="557" t="s">
        <v>211</v>
      </c>
      <c r="M12" s="558"/>
      <c r="N12" s="558"/>
      <c r="O12" s="558"/>
      <c r="P12" s="558"/>
      <c r="Q12" s="559"/>
      <c r="R12" s="560">
        <v>45226</v>
      </c>
      <c r="S12" s="561"/>
      <c r="T12" s="561"/>
      <c r="U12" s="561"/>
      <c r="V12" s="562"/>
      <c r="W12" s="563" t="s">
        <v>0</v>
      </c>
      <c r="X12" s="522"/>
      <c r="Y12" s="522"/>
      <c r="Z12" s="522"/>
      <c r="AA12" s="522"/>
      <c r="AB12" s="564"/>
      <c r="AC12" s="565" t="s">
        <v>159</v>
      </c>
      <c r="AD12" s="566"/>
      <c r="AE12" s="566"/>
      <c r="AF12" s="566"/>
      <c r="AG12" s="567"/>
      <c r="AH12" s="565" t="s">
        <v>212</v>
      </c>
      <c r="AI12" s="566"/>
      <c r="AJ12" s="566"/>
      <c r="AK12" s="566"/>
      <c r="AL12" s="568"/>
      <c r="AM12" s="520" t="s">
        <v>84</v>
      </c>
      <c r="AN12" s="482"/>
      <c r="AO12" s="482"/>
      <c r="AP12" s="482"/>
      <c r="AQ12" s="482"/>
      <c r="AR12" s="482"/>
      <c r="AS12" s="482"/>
      <c r="AT12" s="483"/>
      <c r="AU12" s="521" t="s">
        <v>155</v>
      </c>
      <c r="AV12" s="522"/>
      <c r="AW12" s="522"/>
      <c r="AX12" s="522"/>
      <c r="AY12" s="488" t="s">
        <v>214</v>
      </c>
      <c r="AZ12" s="489"/>
      <c r="BA12" s="489"/>
      <c r="BB12" s="489"/>
      <c r="BC12" s="489"/>
      <c r="BD12" s="489"/>
      <c r="BE12" s="489"/>
      <c r="BF12" s="489"/>
      <c r="BG12" s="489"/>
      <c r="BH12" s="489"/>
      <c r="BI12" s="489"/>
      <c r="BJ12" s="489"/>
      <c r="BK12" s="489"/>
      <c r="BL12" s="489"/>
      <c r="BM12" s="490"/>
      <c r="BN12" s="491">
        <v>0</v>
      </c>
      <c r="BO12" s="492"/>
      <c r="BP12" s="492"/>
      <c r="BQ12" s="492"/>
      <c r="BR12" s="492"/>
      <c r="BS12" s="492"/>
      <c r="BT12" s="492"/>
      <c r="BU12" s="493"/>
      <c r="BV12" s="491">
        <v>0</v>
      </c>
      <c r="BW12" s="492"/>
      <c r="BX12" s="492"/>
      <c r="BY12" s="492"/>
      <c r="BZ12" s="492"/>
      <c r="CA12" s="492"/>
      <c r="CB12" s="492"/>
      <c r="CC12" s="493"/>
      <c r="CD12" s="502" t="s">
        <v>215</v>
      </c>
      <c r="CE12" s="453"/>
      <c r="CF12" s="453"/>
      <c r="CG12" s="453"/>
      <c r="CH12" s="453"/>
      <c r="CI12" s="453"/>
      <c r="CJ12" s="453"/>
      <c r="CK12" s="453"/>
      <c r="CL12" s="453"/>
      <c r="CM12" s="453"/>
      <c r="CN12" s="453"/>
      <c r="CO12" s="453"/>
      <c r="CP12" s="453"/>
      <c r="CQ12" s="453"/>
      <c r="CR12" s="453"/>
      <c r="CS12" s="503"/>
      <c r="CT12" s="554" t="s">
        <v>174</v>
      </c>
      <c r="CU12" s="555"/>
      <c r="CV12" s="555"/>
      <c r="CW12" s="555"/>
      <c r="CX12" s="555"/>
      <c r="CY12" s="555"/>
      <c r="CZ12" s="555"/>
      <c r="DA12" s="556"/>
      <c r="DB12" s="554" t="s">
        <v>174</v>
      </c>
      <c r="DC12" s="555"/>
      <c r="DD12" s="555"/>
      <c r="DE12" s="555"/>
      <c r="DF12" s="555"/>
      <c r="DG12" s="555"/>
      <c r="DH12" s="555"/>
      <c r="DI12" s="556"/>
    </row>
    <row r="13" spans="1:119" ht="18.75" customHeight="1" x14ac:dyDescent="0.15">
      <c r="A13" s="2"/>
      <c r="B13" s="443"/>
      <c r="C13" s="444"/>
      <c r="D13" s="444"/>
      <c r="E13" s="444"/>
      <c r="F13" s="444"/>
      <c r="G13" s="444"/>
      <c r="H13" s="444"/>
      <c r="I13" s="444"/>
      <c r="J13" s="444"/>
      <c r="K13" s="445"/>
      <c r="L13" s="14"/>
      <c r="M13" s="543" t="s">
        <v>218</v>
      </c>
      <c r="N13" s="544"/>
      <c r="O13" s="544"/>
      <c r="P13" s="544"/>
      <c r="Q13" s="545"/>
      <c r="R13" s="546">
        <v>45010</v>
      </c>
      <c r="S13" s="547"/>
      <c r="T13" s="547"/>
      <c r="U13" s="547"/>
      <c r="V13" s="548"/>
      <c r="W13" s="425" t="s">
        <v>220</v>
      </c>
      <c r="X13" s="367"/>
      <c r="Y13" s="367"/>
      <c r="Z13" s="367"/>
      <c r="AA13" s="367"/>
      <c r="AB13" s="368"/>
      <c r="AC13" s="484">
        <v>256</v>
      </c>
      <c r="AD13" s="485"/>
      <c r="AE13" s="485"/>
      <c r="AF13" s="485"/>
      <c r="AG13" s="486"/>
      <c r="AH13" s="484">
        <v>258</v>
      </c>
      <c r="AI13" s="485"/>
      <c r="AJ13" s="485"/>
      <c r="AK13" s="485"/>
      <c r="AL13" s="487"/>
      <c r="AM13" s="520" t="s">
        <v>223</v>
      </c>
      <c r="AN13" s="482"/>
      <c r="AO13" s="482"/>
      <c r="AP13" s="482"/>
      <c r="AQ13" s="482"/>
      <c r="AR13" s="482"/>
      <c r="AS13" s="482"/>
      <c r="AT13" s="483"/>
      <c r="AU13" s="521" t="s">
        <v>224</v>
      </c>
      <c r="AV13" s="522"/>
      <c r="AW13" s="522"/>
      <c r="AX13" s="522"/>
      <c r="AY13" s="488" t="s">
        <v>226</v>
      </c>
      <c r="AZ13" s="489"/>
      <c r="BA13" s="489"/>
      <c r="BB13" s="489"/>
      <c r="BC13" s="489"/>
      <c r="BD13" s="489"/>
      <c r="BE13" s="489"/>
      <c r="BF13" s="489"/>
      <c r="BG13" s="489"/>
      <c r="BH13" s="489"/>
      <c r="BI13" s="489"/>
      <c r="BJ13" s="489"/>
      <c r="BK13" s="489"/>
      <c r="BL13" s="489"/>
      <c r="BM13" s="490"/>
      <c r="BN13" s="491">
        <v>-108270</v>
      </c>
      <c r="BO13" s="492"/>
      <c r="BP13" s="492"/>
      <c r="BQ13" s="492"/>
      <c r="BR13" s="492"/>
      <c r="BS13" s="492"/>
      <c r="BT13" s="492"/>
      <c r="BU13" s="493"/>
      <c r="BV13" s="491">
        <v>700671</v>
      </c>
      <c r="BW13" s="492"/>
      <c r="BX13" s="492"/>
      <c r="BY13" s="492"/>
      <c r="BZ13" s="492"/>
      <c r="CA13" s="492"/>
      <c r="CB13" s="492"/>
      <c r="CC13" s="493"/>
      <c r="CD13" s="502" t="s">
        <v>42</v>
      </c>
      <c r="CE13" s="453"/>
      <c r="CF13" s="453"/>
      <c r="CG13" s="453"/>
      <c r="CH13" s="453"/>
      <c r="CI13" s="453"/>
      <c r="CJ13" s="453"/>
      <c r="CK13" s="453"/>
      <c r="CL13" s="453"/>
      <c r="CM13" s="453"/>
      <c r="CN13" s="453"/>
      <c r="CO13" s="453"/>
      <c r="CP13" s="453"/>
      <c r="CQ13" s="453"/>
      <c r="CR13" s="453"/>
      <c r="CS13" s="503"/>
      <c r="CT13" s="354">
        <v>10.9</v>
      </c>
      <c r="CU13" s="355"/>
      <c r="CV13" s="355"/>
      <c r="CW13" s="355"/>
      <c r="CX13" s="355"/>
      <c r="CY13" s="355"/>
      <c r="CZ13" s="355"/>
      <c r="DA13" s="356"/>
      <c r="DB13" s="354">
        <v>11.4</v>
      </c>
      <c r="DC13" s="355"/>
      <c r="DD13" s="355"/>
      <c r="DE13" s="355"/>
      <c r="DF13" s="355"/>
      <c r="DG13" s="355"/>
      <c r="DH13" s="355"/>
      <c r="DI13" s="356"/>
    </row>
    <row r="14" spans="1:119" ht="18.75" customHeight="1" x14ac:dyDescent="0.15">
      <c r="A14" s="2"/>
      <c r="B14" s="443"/>
      <c r="C14" s="444"/>
      <c r="D14" s="444"/>
      <c r="E14" s="444"/>
      <c r="F14" s="444"/>
      <c r="G14" s="444"/>
      <c r="H14" s="444"/>
      <c r="I14" s="444"/>
      <c r="J14" s="444"/>
      <c r="K14" s="445"/>
      <c r="L14" s="533" t="s">
        <v>227</v>
      </c>
      <c r="M14" s="552"/>
      <c r="N14" s="552"/>
      <c r="O14" s="552"/>
      <c r="P14" s="552"/>
      <c r="Q14" s="553"/>
      <c r="R14" s="546">
        <v>46135</v>
      </c>
      <c r="S14" s="547"/>
      <c r="T14" s="547"/>
      <c r="U14" s="547"/>
      <c r="V14" s="548"/>
      <c r="W14" s="413"/>
      <c r="X14" s="370"/>
      <c r="Y14" s="370"/>
      <c r="Z14" s="370"/>
      <c r="AA14" s="370"/>
      <c r="AB14" s="371"/>
      <c r="AC14" s="536">
        <v>1.3</v>
      </c>
      <c r="AD14" s="537"/>
      <c r="AE14" s="537"/>
      <c r="AF14" s="537"/>
      <c r="AG14" s="538"/>
      <c r="AH14" s="536">
        <v>1.2</v>
      </c>
      <c r="AI14" s="537"/>
      <c r="AJ14" s="537"/>
      <c r="AK14" s="537"/>
      <c r="AL14" s="539"/>
      <c r="AM14" s="520"/>
      <c r="AN14" s="482"/>
      <c r="AO14" s="482"/>
      <c r="AP14" s="482"/>
      <c r="AQ14" s="482"/>
      <c r="AR14" s="482"/>
      <c r="AS14" s="482"/>
      <c r="AT14" s="483"/>
      <c r="AU14" s="521"/>
      <c r="AV14" s="522"/>
      <c r="AW14" s="522"/>
      <c r="AX14" s="522"/>
      <c r="AY14" s="488"/>
      <c r="AZ14" s="489"/>
      <c r="BA14" s="489"/>
      <c r="BB14" s="489"/>
      <c r="BC14" s="489"/>
      <c r="BD14" s="489"/>
      <c r="BE14" s="489"/>
      <c r="BF14" s="489"/>
      <c r="BG14" s="489"/>
      <c r="BH14" s="489"/>
      <c r="BI14" s="489"/>
      <c r="BJ14" s="489"/>
      <c r="BK14" s="489"/>
      <c r="BL14" s="489"/>
      <c r="BM14" s="490"/>
      <c r="BN14" s="491"/>
      <c r="BO14" s="492"/>
      <c r="BP14" s="492"/>
      <c r="BQ14" s="492"/>
      <c r="BR14" s="492"/>
      <c r="BS14" s="492"/>
      <c r="BT14" s="492"/>
      <c r="BU14" s="493"/>
      <c r="BV14" s="491"/>
      <c r="BW14" s="492"/>
      <c r="BX14" s="492"/>
      <c r="BY14" s="492"/>
      <c r="BZ14" s="492"/>
      <c r="CA14" s="492"/>
      <c r="CB14" s="492"/>
      <c r="CC14" s="493"/>
      <c r="CD14" s="497" t="s">
        <v>229</v>
      </c>
      <c r="CE14" s="498"/>
      <c r="CF14" s="498"/>
      <c r="CG14" s="498"/>
      <c r="CH14" s="498"/>
      <c r="CI14" s="498"/>
      <c r="CJ14" s="498"/>
      <c r="CK14" s="498"/>
      <c r="CL14" s="498"/>
      <c r="CM14" s="498"/>
      <c r="CN14" s="498"/>
      <c r="CO14" s="498"/>
      <c r="CP14" s="498"/>
      <c r="CQ14" s="498"/>
      <c r="CR14" s="498"/>
      <c r="CS14" s="499"/>
      <c r="CT14" s="540">
        <v>42.5</v>
      </c>
      <c r="CU14" s="541"/>
      <c r="CV14" s="541"/>
      <c r="CW14" s="541"/>
      <c r="CX14" s="541"/>
      <c r="CY14" s="541"/>
      <c r="CZ14" s="541"/>
      <c r="DA14" s="542"/>
      <c r="DB14" s="540">
        <v>55.7</v>
      </c>
      <c r="DC14" s="541"/>
      <c r="DD14" s="541"/>
      <c r="DE14" s="541"/>
      <c r="DF14" s="541"/>
      <c r="DG14" s="541"/>
      <c r="DH14" s="541"/>
      <c r="DI14" s="542"/>
    </row>
    <row r="15" spans="1:119" ht="18.75" customHeight="1" x14ac:dyDescent="0.15">
      <c r="A15" s="2"/>
      <c r="B15" s="443"/>
      <c r="C15" s="444"/>
      <c r="D15" s="444"/>
      <c r="E15" s="444"/>
      <c r="F15" s="444"/>
      <c r="G15" s="444"/>
      <c r="H15" s="444"/>
      <c r="I15" s="444"/>
      <c r="J15" s="444"/>
      <c r="K15" s="445"/>
      <c r="L15" s="14"/>
      <c r="M15" s="543" t="s">
        <v>218</v>
      </c>
      <c r="N15" s="544"/>
      <c r="O15" s="544"/>
      <c r="P15" s="544"/>
      <c r="Q15" s="545"/>
      <c r="R15" s="546">
        <v>45974</v>
      </c>
      <c r="S15" s="547"/>
      <c r="T15" s="547"/>
      <c r="U15" s="547"/>
      <c r="V15" s="548"/>
      <c r="W15" s="425" t="s">
        <v>230</v>
      </c>
      <c r="X15" s="367"/>
      <c r="Y15" s="367"/>
      <c r="Z15" s="367"/>
      <c r="AA15" s="367"/>
      <c r="AB15" s="368"/>
      <c r="AC15" s="484">
        <v>4946</v>
      </c>
      <c r="AD15" s="485"/>
      <c r="AE15" s="485"/>
      <c r="AF15" s="485"/>
      <c r="AG15" s="486"/>
      <c r="AH15" s="484">
        <v>5055</v>
      </c>
      <c r="AI15" s="485"/>
      <c r="AJ15" s="485"/>
      <c r="AK15" s="485"/>
      <c r="AL15" s="487"/>
      <c r="AM15" s="520"/>
      <c r="AN15" s="482"/>
      <c r="AO15" s="482"/>
      <c r="AP15" s="482"/>
      <c r="AQ15" s="482"/>
      <c r="AR15" s="482"/>
      <c r="AS15" s="482"/>
      <c r="AT15" s="483"/>
      <c r="AU15" s="521"/>
      <c r="AV15" s="522"/>
      <c r="AW15" s="522"/>
      <c r="AX15" s="522"/>
      <c r="AY15" s="494" t="s">
        <v>232</v>
      </c>
      <c r="AZ15" s="495"/>
      <c r="BA15" s="495"/>
      <c r="BB15" s="495"/>
      <c r="BC15" s="495"/>
      <c r="BD15" s="495"/>
      <c r="BE15" s="495"/>
      <c r="BF15" s="495"/>
      <c r="BG15" s="495"/>
      <c r="BH15" s="495"/>
      <c r="BI15" s="495"/>
      <c r="BJ15" s="495"/>
      <c r="BK15" s="495"/>
      <c r="BL15" s="495"/>
      <c r="BM15" s="496"/>
      <c r="BN15" s="478">
        <v>4842293</v>
      </c>
      <c r="BO15" s="479"/>
      <c r="BP15" s="479"/>
      <c r="BQ15" s="479"/>
      <c r="BR15" s="479"/>
      <c r="BS15" s="479"/>
      <c r="BT15" s="479"/>
      <c r="BU15" s="480"/>
      <c r="BV15" s="478">
        <v>4659260</v>
      </c>
      <c r="BW15" s="479"/>
      <c r="BX15" s="479"/>
      <c r="BY15" s="479"/>
      <c r="BZ15" s="479"/>
      <c r="CA15" s="479"/>
      <c r="CB15" s="479"/>
      <c r="CC15" s="480"/>
      <c r="CD15" s="549" t="s">
        <v>233</v>
      </c>
      <c r="CE15" s="550"/>
      <c r="CF15" s="550"/>
      <c r="CG15" s="550"/>
      <c r="CH15" s="550"/>
      <c r="CI15" s="550"/>
      <c r="CJ15" s="550"/>
      <c r="CK15" s="550"/>
      <c r="CL15" s="550"/>
      <c r="CM15" s="550"/>
      <c r="CN15" s="550"/>
      <c r="CO15" s="550"/>
      <c r="CP15" s="550"/>
      <c r="CQ15" s="550"/>
      <c r="CR15" s="550"/>
      <c r="CS15" s="551"/>
      <c r="CT15" s="28"/>
      <c r="CU15" s="31"/>
      <c r="CV15" s="31"/>
      <c r="CW15" s="31"/>
      <c r="CX15" s="31"/>
      <c r="CY15" s="31"/>
      <c r="CZ15" s="31"/>
      <c r="DA15" s="34"/>
      <c r="DB15" s="28"/>
      <c r="DC15" s="31"/>
      <c r="DD15" s="31"/>
      <c r="DE15" s="31"/>
      <c r="DF15" s="31"/>
      <c r="DG15" s="31"/>
      <c r="DH15" s="31"/>
      <c r="DI15" s="34"/>
    </row>
    <row r="16" spans="1:119" ht="18.75" customHeight="1" x14ac:dyDescent="0.15">
      <c r="A16" s="2"/>
      <c r="B16" s="443"/>
      <c r="C16" s="444"/>
      <c r="D16" s="444"/>
      <c r="E16" s="444"/>
      <c r="F16" s="444"/>
      <c r="G16" s="444"/>
      <c r="H16" s="444"/>
      <c r="I16" s="444"/>
      <c r="J16" s="444"/>
      <c r="K16" s="445"/>
      <c r="L16" s="533" t="s">
        <v>234</v>
      </c>
      <c r="M16" s="534"/>
      <c r="N16" s="534"/>
      <c r="O16" s="534"/>
      <c r="P16" s="534"/>
      <c r="Q16" s="535"/>
      <c r="R16" s="530" t="s">
        <v>235</v>
      </c>
      <c r="S16" s="531"/>
      <c r="T16" s="531"/>
      <c r="U16" s="531"/>
      <c r="V16" s="532"/>
      <c r="W16" s="413"/>
      <c r="X16" s="370"/>
      <c r="Y16" s="370"/>
      <c r="Z16" s="370"/>
      <c r="AA16" s="370"/>
      <c r="AB16" s="371"/>
      <c r="AC16" s="536">
        <v>24.8</v>
      </c>
      <c r="AD16" s="537"/>
      <c r="AE16" s="537"/>
      <c r="AF16" s="537"/>
      <c r="AG16" s="538"/>
      <c r="AH16" s="536">
        <v>24.4</v>
      </c>
      <c r="AI16" s="537"/>
      <c r="AJ16" s="537"/>
      <c r="AK16" s="537"/>
      <c r="AL16" s="539"/>
      <c r="AM16" s="520"/>
      <c r="AN16" s="482"/>
      <c r="AO16" s="482"/>
      <c r="AP16" s="482"/>
      <c r="AQ16" s="482"/>
      <c r="AR16" s="482"/>
      <c r="AS16" s="482"/>
      <c r="AT16" s="483"/>
      <c r="AU16" s="521"/>
      <c r="AV16" s="522"/>
      <c r="AW16" s="522"/>
      <c r="AX16" s="522"/>
      <c r="AY16" s="488" t="s">
        <v>237</v>
      </c>
      <c r="AZ16" s="489"/>
      <c r="BA16" s="489"/>
      <c r="BB16" s="489"/>
      <c r="BC16" s="489"/>
      <c r="BD16" s="489"/>
      <c r="BE16" s="489"/>
      <c r="BF16" s="489"/>
      <c r="BG16" s="489"/>
      <c r="BH16" s="489"/>
      <c r="BI16" s="489"/>
      <c r="BJ16" s="489"/>
      <c r="BK16" s="489"/>
      <c r="BL16" s="489"/>
      <c r="BM16" s="490"/>
      <c r="BN16" s="491">
        <v>10610950</v>
      </c>
      <c r="BO16" s="492"/>
      <c r="BP16" s="492"/>
      <c r="BQ16" s="492"/>
      <c r="BR16" s="492"/>
      <c r="BS16" s="492"/>
      <c r="BT16" s="492"/>
      <c r="BU16" s="493"/>
      <c r="BV16" s="491">
        <v>10538384</v>
      </c>
      <c r="BW16" s="492"/>
      <c r="BX16" s="492"/>
      <c r="BY16" s="492"/>
      <c r="BZ16" s="492"/>
      <c r="CA16" s="492"/>
      <c r="CB16" s="492"/>
      <c r="CC16" s="493"/>
      <c r="CD16" s="21"/>
      <c r="CE16" s="352"/>
      <c r="CF16" s="352"/>
      <c r="CG16" s="352"/>
      <c r="CH16" s="352"/>
      <c r="CI16" s="352"/>
      <c r="CJ16" s="352"/>
      <c r="CK16" s="352"/>
      <c r="CL16" s="352"/>
      <c r="CM16" s="352"/>
      <c r="CN16" s="352"/>
      <c r="CO16" s="352"/>
      <c r="CP16" s="352"/>
      <c r="CQ16" s="352"/>
      <c r="CR16" s="352"/>
      <c r="CS16" s="353"/>
      <c r="CT16" s="354"/>
      <c r="CU16" s="355"/>
      <c r="CV16" s="355"/>
      <c r="CW16" s="355"/>
      <c r="CX16" s="355"/>
      <c r="CY16" s="355"/>
      <c r="CZ16" s="355"/>
      <c r="DA16" s="356"/>
      <c r="DB16" s="354"/>
      <c r="DC16" s="355"/>
      <c r="DD16" s="355"/>
      <c r="DE16" s="355"/>
      <c r="DF16" s="355"/>
      <c r="DG16" s="355"/>
      <c r="DH16" s="355"/>
      <c r="DI16" s="356"/>
    </row>
    <row r="17" spans="1:113" ht="18.75" customHeight="1" x14ac:dyDescent="0.15">
      <c r="A17" s="2"/>
      <c r="B17" s="446"/>
      <c r="C17" s="447"/>
      <c r="D17" s="447"/>
      <c r="E17" s="447"/>
      <c r="F17" s="447"/>
      <c r="G17" s="447"/>
      <c r="H17" s="447"/>
      <c r="I17" s="447"/>
      <c r="J17" s="447"/>
      <c r="K17" s="448"/>
      <c r="L17" s="15"/>
      <c r="M17" s="527" t="s">
        <v>239</v>
      </c>
      <c r="N17" s="528"/>
      <c r="O17" s="528"/>
      <c r="P17" s="528"/>
      <c r="Q17" s="529"/>
      <c r="R17" s="530" t="s">
        <v>240</v>
      </c>
      <c r="S17" s="531"/>
      <c r="T17" s="531"/>
      <c r="U17" s="531"/>
      <c r="V17" s="532"/>
      <c r="W17" s="425" t="s">
        <v>241</v>
      </c>
      <c r="X17" s="367"/>
      <c r="Y17" s="367"/>
      <c r="Z17" s="367"/>
      <c r="AA17" s="367"/>
      <c r="AB17" s="368"/>
      <c r="AC17" s="484">
        <v>14750</v>
      </c>
      <c r="AD17" s="485"/>
      <c r="AE17" s="485"/>
      <c r="AF17" s="485"/>
      <c r="AG17" s="486"/>
      <c r="AH17" s="484">
        <v>15380</v>
      </c>
      <c r="AI17" s="485"/>
      <c r="AJ17" s="485"/>
      <c r="AK17" s="485"/>
      <c r="AL17" s="487"/>
      <c r="AM17" s="520"/>
      <c r="AN17" s="482"/>
      <c r="AO17" s="482"/>
      <c r="AP17" s="482"/>
      <c r="AQ17" s="482"/>
      <c r="AR17" s="482"/>
      <c r="AS17" s="482"/>
      <c r="AT17" s="483"/>
      <c r="AU17" s="521"/>
      <c r="AV17" s="522"/>
      <c r="AW17" s="522"/>
      <c r="AX17" s="522"/>
      <c r="AY17" s="488" t="s">
        <v>188</v>
      </c>
      <c r="AZ17" s="489"/>
      <c r="BA17" s="489"/>
      <c r="BB17" s="489"/>
      <c r="BC17" s="489"/>
      <c r="BD17" s="489"/>
      <c r="BE17" s="489"/>
      <c r="BF17" s="489"/>
      <c r="BG17" s="489"/>
      <c r="BH17" s="489"/>
      <c r="BI17" s="489"/>
      <c r="BJ17" s="489"/>
      <c r="BK17" s="489"/>
      <c r="BL17" s="489"/>
      <c r="BM17" s="490"/>
      <c r="BN17" s="491">
        <v>6035945</v>
      </c>
      <c r="BO17" s="492"/>
      <c r="BP17" s="492"/>
      <c r="BQ17" s="492"/>
      <c r="BR17" s="492"/>
      <c r="BS17" s="492"/>
      <c r="BT17" s="492"/>
      <c r="BU17" s="493"/>
      <c r="BV17" s="491">
        <v>5802592</v>
      </c>
      <c r="BW17" s="492"/>
      <c r="BX17" s="492"/>
      <c r="BY17" s="492"/>
      <c r="BZ17" s="492"/>
      <c r="CA17" s="492"/>
      <c r="CB17" s="492"/>
      <c r="CC17" s="493"/>
      <c r="CD17" s="21"/>
      <c r="CE17" s="352"/>
      <c r="CF17" s="352"/>
      <c r="CG17" s="352"/>
      <c r="CH17" s="352"/>
      <c r="CI17" s="352"/>
      <c r="CJ17" s="352"/>
      <c r="CK17" s="352"/>
      <c r="CL17" s="352"/>
      <c r="CM17" s="352"/>
      <c r="CN17" s="352"/>
      <c r="CO17" s="352"/>
      <c r="CP17" s="352"/>
      <c r="CQ17" s="352"/>
      <c r="CR17" s="352"/>
      <c r="CS17" s="353"/>
      <c r="CT17" s="354"/>
      <c r="CU17" s="355"/>
      <c r="CV17" s="355"/>
      <c r="CW17" s="355"/>
      <c r="CX17" s="355"/>
      <c r="CY17" s="355"/>
      <c r="CZ17" s="355"/>
      <c r="DA17" s="356"/>
      <c r="DB17" s="354"/>
      <c r="DC17" s="355"/>
      <c r="DD17" s="355"/>
      <c r="DE17" s="355"/>
      <c r="DF17" s="355"/>
      <c r="DG17" s="355"/>
      <c r="DH17" s="355"/>
      <c r="DI17" s="356"/>
    </row>
    <row r="18" spans="1:113" ht="18.75" customHeight="1" x14ac:dyDescent="0.15">
      <c r="A18" s="2"/>
      <c r="B18" s="507" t="s">
        <v>242</v>
      </c>
      <c r="C18" s="439"/>
      <c r="D18" s="439"/>
      <c r="E18" s="508"/>
      <c r="F18" s="508"/>
      <c r="G18" s="508"/>
      <c r="H18" s="508"/>
      <c r="I18" s="508"/>
      <c r="J18" s="508"/>
      <c r="K18" s="508"/>
      <c r="L18" s="523">
        <v>212.21</v>
      </c>
      <c r="M18" s="523"/>
      <c r="N18" s="523"/>
      <c r="O18" s="523"/>
      <c r="P18" s="523"/>
      <c r="Q18" s="523"/>
      <c r="R18" s="524"/>
      <c r="S18" s="524"/>
      <c r="T18" s="524"/>
      <c r="U18" s="524"/>
      <c r="V18" s="525"/>
      <c r="W18" s="426"/>
      <c r="X18" s="427"/>
      <c r="Y18" s="427"/>
      <c r="Z18" s="427"/>
      <c r="AA18" s="427"/>
      <c r="AB18" s="420"/>
      <c r="AC18" s="463">
        <v>73.900000000000006</v>
      </c>
      <c r="AD18" s="464"/>
      <c r="AE18" s="464"/>
      <c r="AF18" s="464"/>
      <c r="AG18" s="526"/>
      <c r="AH18" s="463">
        <v>74.3</v>
      </c>
      <c r="AI18" s="464"/>
      <c r="AJ18" s="464"/>
      <c r="AK18" s="464"/>
      <c r="AL18" s="465"/>
      <c r="AM18" s="520"/>
      <c r="AN18" s="482"/>
      <c r="AO18" s="482"/>
      <c r="AP18" s="482"/>
      <c r="AQ18" s="482"/>
      <c r="AR18" s="482"/>
      <c r="AS18" s="482"/>
      <c r="AT18" s="483"/>
      <c r="AU18" s="521"/>
      <c r="AV18" s="522"/>
      <c r="AW18" s="522"/>
      <c r="AX18" s="522"/>
      <c r="AY18" s="488" t="s">
        <v>244</v>
      </c>
      <c r="AZ18" s="489"/>
      <c r="BA18" s="489"/>
      <c r="BB18" s="489"/>
      <c r="BC18" s="489"/>
      <c r="BD18" s="489"/>
      <c r="BE18" s="489"/>
      <c r="BF18" s="489"/>
      <c r="BG18" s="489"/>
      <c r="BH18" s="489"/>
      <c r="BI18" s="489"/>
      <c r="BJ18" s="489"/>
      <c r="BK18" s="489"/>
      <c r="BL18" s="489"/>
      <c r="BM18" s="490"/>
      <c r="BN18" s="491">
        <v>11758165</v>
      </c>
      <c r="BO18" s="492"/>
      <c r="BP18" s="492"/>
      <c r="BQ18" s="492"/>
      <c r="BR18" s="492"/>
      <c r="BS18" s="492"/>
      <c r="BT18" s="492"/>
      <c r="BU18" s="493"/>
      <c r="BV18" s="491">
        <v>11696646</v>
      </c>
      <c r="BW18" s="492"/>
      <c r="BX18" s="492"/>
      <c r="BY18" s="492"/>
      <c r="BZ18" s="492"/>
      <c r="CA18" s="492"/>
      <c r="CB18" s="492"/>
      <c r="CC18" s="493"/>
      <c r="CD18" s="21"/>
      <c r="CE18" s="352"/>
      <c r="CF18" s="352"/>
      <c r="CG18" s="352"/>
      <c r="CH18" s="352"/>
      <c r="CI18" s="352"/>
      <c r="CJ18" s="352"/>
      <c r="CK18" s="352"/>
      <c r="CL18" s="352"/>
      <c r="CM18" s="352"/>
      <c r="CN18" s="352"/>
      <c r="CO18" s="352"/>
      <c r="CP18" s="352"/>
      <c r="CQ18" s="352"/>
      <c r="CR18" s="352"/>
      <c r="CS18" s="353"/>
      <c r="CT18" s="354"/>
      <c r="CU18" s="355"/>
      <c r="CV18" s="355"/>
      <c r="CW18" s="355"/>
      <c r="CX18" s="355"/>
      <c r="CY18" s="355"/>
      <c r="CZ18" s="355"/>
      <c r="DA18" s="356"/>
      <c r="DB18" s="354"/>
      <c r="DC18" s="355"/>
      <c r="DD18" s="355"/>
      <c r="DE18" s="355"/>
      <c r="DF18" s="355"/>
      <c r="DG18" s="355"/>
      <c r="DH18" s="355"/>
      <c r="DI18" s="356"/>
    </row>
    <row r="19" spans="1:113" ht="18.75" customHeight="1" x14ac:dyDescent="0.15">
      <c r="A19" s="2"/>
      <c r="B19" s="507" t="s">
        <v>228</v>
      </c>
      <c r="C19" s="439"/>
      <c r="D19" s="439"/>
      <c r="E19" s="508"/>
      <c r="F19" s="508"/>
      <c r="G19" s="508"/>
      <c r="H19" s="508"/>
      <c r="I19" s="508"/>
      <c r="J19" s="508"/>
      <c r="K19" s="508"/>
      <c r="L19" s="509">
        <v>219</v>
      </c>
      <c r="M19" s="509"/>
      <c r="N19" s="509"/>
      <c r="O19" s="509"/>
      <c r="P19" s="509"/>
      <c r="Q19" s="509"/>
      <c r="R19" s="510"/>
      <c r="S19" s="510"/>
      <c r="T19" s="510"/>
      <c r="U19" s="510"/>
      <c r="V19" s="511"/>
      <c r="W19" s="409"/>
      <c r="X19" s="410"/>
      <c r="Y19" s="410"/>
      <c r="Z19" s="410"/>
      <c r="AA19" s="410"/>
      <c r="AB19" s="410"/>
      <c r="AC19" s="518"/>
      <c r="AD19" s="518"/>
      <c r="AE19" s="518"/>
      <c r="AF19" s="518"/>
      <c r="AG19" s="518"/>
      <c r="AH19" s="518"/>
      <c r="AI19" s="518"/>
      <c r="AJ19" s="518"/>
      <c r="AK19" s="518"/>
      <c r="AL19" s="519"/>
      <c r="AM19" s="520"/>
      <c r="AN19" s="482"/>
      <c r="AO19" s="482"/>
      <c r="AP19" s="482"/>
      <c r="AQ19" s="482"/>
      <c r="AR19" s="482"/>
      <c r="AS19" s="482"/>
      <c r="AT19" s="483"/>
      <c r="AU19" s="521"/>
      <c r="AV19" s="522"/>
      <c r="AW19" s="522"/>
      <c r="AX19" s="522"/>
      <c r="AY19" s="488" t="s">
        <v>247</v>
      </c>
      <c r="AZ19" s="489"/>
      <c r="BA19" s="489"/>
      <c r="BB19" s="489"/>
      <c r="BC19" s="489"/>
      <c r="BD19" s="489"/>
      <c r="BE19" s="489"/>
      <c r="BF19" s="489"/>
      <c r="BG19" s="489"/>
      <c r="BH19" s="489"/>
      <c r="BI19" s="489"/>
      <c r="BJ19" s="489"/>
      <c r="BK19" s="489"/>
      <c r="BL19" s="489"/>
      <c r="BM19" s="490"/>
      <c r="BN19" s="491">
        <v>15720095</v>
      </c>
      <c r="BO19" s="492"/>
      <c r="BP19" s="492"/>
      <c r="BQ19" s="492"/>
      <c r="BR19" s="492"/>
      <c r="BS19" s="492"/>
      <c r="BT19" s="492"/>
      <c r="BU19" s="493"/>
      <c r="BV19" s="491">
        <v>15713829</v>
      </c>
      <c r="BW19" s="492"/>
      <c r="BX19" s="492"/>
      <c r="BY19" s="492"/>
      <c r="BZ19" s="492"/>
      <c r="CA19" s="492"/>
      <c r="CB19" s="492"/>
      <c r="CC19" s="493"/>
      <c r="CD19" s="21"/>
      <c r="CE19" s="352"/>
      <c r="CF19" s="352"/>
      <c r="CG19" s="352"/>
      <c r="CH19" s="352"/>
      <c r="CI19" s="352"/>
      <c r="CJ19" s="352"/>
      <c r="CK19" s="352"/>
      <c r="CL19" s="352"/>
      <c r="CM19" s="352"/>
      <c r="CN19" s="352"/>
      <c r="CO19" s="352"/>
      <c r="CP19" s="352"/>
      <c r="CQ19" s="352"/>
      <c r="CR19" s="352"/>
      <c r="CS19" s="353"/>
      <c r="CT19" s="354"/>
      <c r="CU19" s="355"/>
      <c r="CV19" s="355"/>
      <c r="CW19" s="355"/>
      <c r="CX19" s="355"/>
      <c r="CY19" s="355"/>
      <c r="CZ19" s="355"/>
      <c r="DA19" s="356"/>
      <c r="DB19" s="354"/>
      <c r="DC19" s="355"/>
      <c r="DD19" s="355"/>
      <c r="DE19" s="355"/>
      <c r="DF19" s="355"/>
      <c r="DG19" s="355"/>
      <c r="DH19" s="355"/>
      <c r="DI19" s="356"/>
    </row>
    <row r="20" spans="1:113" ht="18.75" customHeight="1" x14ac:dyDescent="0.15">
      <c r="A20" s="2"/>
      <c r="B20" s="507" t="s">
        <v>248</v>
      </c>
      <c r="C20" s="439"/>
      <c r="D20" s="439"/>
      <c r="E20" s="508"/>
      <c r="F20" s="508"/>
      <c r="G20" s="508"/>
      <c r="H20" s="508"/>
      <c r="I20" s="508"/>
      <c r="J20" s="508"/>
      <c r="K20" s="508"/>
      <c r="L20" s="509">
        <v>20928</v>
      </c>
      <c r="M20" s="509"/>
      <c r="N20" s="509"/>
      <c r="O20" s="509"/>
      <c r="P20" s="509"/>
      <c r="Q20" s="509"/>
      <c r="R20" s="510"/>
      <c r="S20" s="510"/>
      <c r="T20" s="510"/>
      <c r="U20" s="510"/>
      <c r="V20" s="511"/>
      <c r="W20" s="426"/>
      <c r="X20" s="427"/>
      <c r="Y20" s="427"/>
      <c r="Z20" s="427"/>
      <c r="AA20" s="427"/>
      <c r="AB20" s="427"/>
      <c r="AC20" s="512"/>
      <c r="AD20" s="512"/>
      <c r="AE20" s="512"/>
      <c r="AF20" s="512"/>
      <c r="AG20" s="512"/>
      <c r="AH20" s="512"/>
      <c r="AI20" s="512"/>
      <c r="AJ20" s="512"/>
      <c r="AK20" s="512"/>
      <c r="AL20" s="513"/>
      <c r="AM20" s="514"/>
      <c r="AN20" s="455"/>
      <c r="AO20" s="455"/>
      <c r="AP20" s="455"/>
      <c r="AQ20" s="455"/>
      <c r="AR20" s="455"/>
      <c r="AS20" s="455"/>
      <c r="AT20" s="456"/>
      <c r="AU20" s="515"/>
      <c r="AV20" s="516"/>
      <c r="AW20" s="516"/>
      <c r="AX20" s="517"/>
      <c r="AY20" s="488"/>
      <c r="AZ20" s="489"/>
      <c r="BA20" s="489"/>
      <c r="BB20" s="489"/>
      <c r="BC20" s="489"/>
      <c r="BD20" s="489"/>
      <c r="BE20" s="489"/>
      <c r="BF20" s="489"/>
      <c r="BG20" s="489"/>
      <c r="BH20" s="489"/>
      <c r="BI20" s="489"/>
      <c r="BJ20" s="489"/>
      <c r="BK20" s="489"/>
      <c r="BL20" s="489"/>
      <c r="BM20" s="490"/>
      <c r="BN20" s="491"/>
      <c r="BO20" s="492"/>
      <c r="BP20" s="492"/>
      <c r="BQ20" s="492"/>
      <c r="BR20" s="492"/>
      <c r="BS20" s="492"/>
      <c r="BT20" s="492"/>
      <c r="BU20" s="493"/>
      <c r="BV20" s="491"/>
      <c r="BW20" s="492"/>
      <c r="BX20" s="492"/>
      <c r="BY20" s="492"/>
      <c r="BZ20" s="492"/>
      <c r="CA20" s="492"/>
      <c r="CB20" s="492"/>
      <c r="CC20" s="493"/>
      <c r="CD20" s="21"/>
      <c r="CE20" s="352"/>
      <c r="CF20" s="352"/>
      <c r="CG20" s="352"/>
      <c r="CH20" s="352"/>
      <c r="CI20" s="352"/>
      <c r="CJ20" s="352"/>
      <c r="CK20" s="352"/>
      <c r="CL20" s="352"/>
      <c r="CM20" s="352"/>
      <c r="CN20" s="352"/>
      <c r="CO20" s="352"/>
      <c r="CP20" s="352"/>
      <c r="CQ20" s="352"/>
      <c r="CR20" s="352"/>
      <c r="CS20" s="353"/>
      <c r="CT20" s="354"/>
      <c r="CU20" s="355"/>
      <c r="CV20" s="355"/>
      <c r="CW20" s="355"/>
      <c r="CX20" s="355"/>
      <c r="CY20" s="355"/>
      <c r="CZ20" s="355"/>
      <c r="DA20" s="356"/>
      <c r="DB20" s="354"/>
      <c r="DC20" s="355"/>
      <c r="DD20" s="355"/>
      <c r="DE20" s="355"/>
      <c r="DF20" s="355"/>
      <c r="DG20" s="355"/>
      <c r="DH20" s="355"/>
      <c r="DI20" s="356"/>
    </row>
    <row r="21" spans="1:113" ht="18.75" customHeight="1" x14ac:dyDescent="0.15">
      <c r="A21" s="2"/>
      <c r="B21" s="504" t="s">
        <v>250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352"/>
      <c r="CF21" s="352"/>
      <c r="CG21" s="352"/>
      <c r="CH21" s="352"/>
      <c r="CI21" s="352"/>
      <c r="CJ21" s="352"/>
      <c r="CK21" s="352"/>
      <c r="CL21" s="352"/>
      <c r="CM21" s="352"/>
      <c r="CN21" s="352"/>
      <c r="CO21" s="352"/>
      <c r="CP21" s="352"/>
      <c r="CQ21" s="352"/>
      <c r="CR21" s="352"/>
      <c r="CS21" s="353"/>
      <c r="CT21" s="354"/>
      <c r="CU21" s="355"/>
      <c r="CV21" s="355"/>
      <c r="CW21" s="355"/>
      <c r="CX21" s="355"/>
      <c r="CY21" s="355"/>
      <c r="CZ21" s="355"/>
      <c r="DA21" s="356"/>
      <c r="DB21" s="354"/>
      <c r="DC21" s="355"/>
      <c r="DD21" s="355"/>
      <c r="DE21" s="355"/>
      <c r="DF21" s="355"/>
      <c r="DG21" s="355"/>
      <c r="DH21" s="355"/>
      <c r="DI21" s="356"/>
    </row>
    <row r="22" spans="1:113" ht="18.75" customHeight="1" x14ac:dyDescent="0.15">
      <c r="A22" s="2"/>
      <c r="B22" s="473" t="s">
        <v>146</v>
      </c>
      <c r="C22" s="387"/>
      <c r="D22" s="388"/>
      <c r="E22" s="366" t="s">
        <v>0</v>
      </c>
      <c r="F22" s="367"/>
      <c r="G22" s="367"/>
      <c r="H22" s="367"/>
      <c r="I22" s="367"/>
      <c r="J22" s="367"/>
      <c r="K22" s="368"/>
      <c r="L22" s="366" t="s">
        <v>251</v>
      </c>
      <c r="M22" s="367"/>
      <c r="N22" s="367"/>
      <c r="O22" s="367"/>
      <c r="P22" s="368"/>
      <c r="Q22" s="372" t="s">
        <v>254</v>
      </c>
      <c r="R22" s="373"/>
      <c r="S22" s="373"/>
      <c r="T22" s="373"/>
      <c r="U22" s="373"/>
      <c r="V22" s="374"/>
      <c r="W22" s="386" t="s">
        <v>255</v>
      </c>
      <c r="X22" s="387"/>
      <c r="Y22" s="388"/>
      <c r="Z22" s="366" t="s">
        <v>0</v>
      </c>
      <c r="AA22" s="367"/>
      <c r="AB22" s="367"/>
      <c r="AC22" s="367"/>
      <c r="AD22" s="367"/>
      <c r="AE22" s="367"/>
      <c r="AF22" s="367"/>
      <c r="AG22" s="368"/>
      <c r="AH22" s="378" t="s">
        <v>257</v>
      </c>
      <c r="AI22" s="367"/>
      <c r="AJ22" s="367"/>
      <c r="AK22" s="367"/>
      <c r="AL22" s="368"/>
      <c r="AM22" s="378" t="s">
        <v>258</v>
      </c>
      <c r="AN22" s="379"/>
      <c r="AO22" s="379"/>
      <c r="AP22" s="379"/>
      <c r="AQ22" s="379"/>
      <c r="AR22" s="380"/>
      <c r="AS22" s="372" t="s">
        <v>254</v>
      </c>
      <c r="AT22" s="373"/>
      <c r="AU22" s="373"/>
      <c r="AV22" s="373"/>
      <c r="AW22" s="373"/>
      <c r="AX22" s="384"/>
      <c r="AY22" s="494" t="s">
        <v>259</v>
      </c>
      <c r="AZ22" s="495"/>
      <c r="BA22" s="495"/>
      <c r="BB22" s="495"/>
      <c r="BC22" s="495"/>
      <c r="BD22" s="495"/>
      <c r="BE22" s="495"/>
      <c r="BF22" s="495"/>
      <c r="BG22" s="495"/>
      <c r="BH22" s="495"/>
      <c r="BI22" s="495"/>
      <c r="BJ22" s="495"/>
      <c r="BK22" s="495"/>
      <c r="BL22" s="495"/>
      <c r="BM22" s="496"/>
      <c r="BN22" s="478">
        <v>21133949</v>
      </c>
      <c r="BO22" s="479"/>
      <c r="BP22" s="479"/>
      <c r="BQ22" s="479"/>
      <c r="BR22" s="479"/>
      <c r="BS22" s="479"/>
      <c r="BT22" s="479"/>
      <c r="BU22" s="480"/>
      <c r="BV22" s="478">
        <v>21715861</v>
      </c>
      <c r="BW22" s="479"/>
      <c r="BX22" s="479"/>
      <c r="BY22" s="479"/>
      <c r="BZ22" s="479"/>
      <c r="CA22" s="479"/>
      <c r="CB22" s="479"/>
      <c r="CC22" s="480"/>
      <c r="CD22" s="21"/>
      <c r="CE22" s="352"/>
      <c r="CF22" s="352"/>
      <c r="CG22" s="352"/>
      <c r="CH22" s="352"/>
      <c r="CI22" s="352"/>
      <c r="CJ22" s="352"/>
      <c r="CK22" s="352"/>
      <c r="CL22" s="352"/>
      <c r="CM22" s="352"/>
      <c r="CN22" s="352"/>
      <c r="CO22" s="352"/>
      <c r="CP22" s="352"/>
      <c r="CQ22" s="352"/>
      <c r="CR22" s="352"/>
      <c r="CS22" s="353"/>
      <c r="CT22" s="354"/>
      <c r="CU22" s="355"/>
      <c r="CV22" s="355"/>
      <c r="CW22" s="355"/>
      <c r="CX22" s="355"/>
      <c r="CY22" s="355"/>
      <c r="CZ22" s="355"/>
      <c r="DA22" s="356"/>
      <c r="DB22" s="354"/>
      <c r="DC22" s="355"/>
      <c r="DD22" s="355"/>
      <c r="DE22" s="355"/>
      <c r="DF22" s="355"/>
      <c r="DG22" s="355"/>
      <c r="DH22" s="355"/>
      <c r="DI22" s="356"/>
    </row>
    <row r="23" spans="1:113" ht="18.75" customHeight="1" x14ac:dyDescent="0.15">
      <c r="A23" s="2"/>
      <c r="B23" s="474"/>
      <c r="C23" s="390"/>
      <c r="D23" s="391"/>
      <c r="E23" s="369"/>
      <c r="F23" s="370"/>
      <c r="G23" s="370"/>
      <c r="H23" s="370"/>
      <c r="I23" s="370"/>
      <c r="J23" s="370"/>
      <c r="K23" s="371"/>
      <c r="L23" s="369"/>
      <c r="M23" s="370"/>
      <c r="N23" s="370"/>
      <c r="O23" s="370"/>
      <c r="P23" s="371"/>
      <c r="Q23" s="375"/>
      <c r="R23" s="376"/>
      <c r="S23" s="376"/>
      <c r="T23" s="376"/>
      <c r="U23" s="376"/>
      <c r="V23" s="377"/>
      <c r="W23" s="389"/>
      <c r="X23" s="390"/>
      <c r="Y23" s="391"/>
      <c r="Z23" s="369"/>
      <c r="AA23" s="370"/>
      <c r="AB23" s="370"/>
      <c r="AC23" s="370"/>
      <c r="AD23" s="370"/>
      <c r="AE23" s="370"/>
      <c r="AF23" s="370"/>
      <c r="AG23" s="371"/>
      <c r="AH23" s="369"/>
      <c r="AI23" s="370"/>
      <c r="AJ23" s="370"/>
      <c r="AK23" s="370"/>
      <c r="AL23" s="371"/>
      <c r="AM23" s="381"/>
      <c r="AN23" s="382"/>
      <c r="AO23" s="382"/>
      <c r="AP23" s="382"/>
      <c r="AQ23" s="382"/>
      <c r="AR23" s="383"/>
      <c r="AS23" s="375"/>
      <c r="AT23" s="376"/>
      <c r="AU23" s="376"/>
      <c r="AV23" s="376"/>
      <c r="AW23" s="376"/>
      <c r="AX23" s="385"/>
      <c r="AY23" s="488" t="s">
        <v>260</v>
      </c>
      <c r="AZ23" s="489"/>
      <c r="BA23" s="489"/>
      <c r="BB23" s="489"/>
      <c r="BC23" s="489"/>
      <c r="BD23" s="489"/>
      <c r="BE23" s="489"/>
      <c r="BF23" s="489"/>
      <c r="BG23" s="489"/>
      <c r="BH23" s="489"/>
      <c r="BI23" s="489"/>
      <c r="BJ23" s="489"/>
      <c r="BK23" s="489"/>
      <c r="BL23" s="489"/>
      <c r="BM23" s="490"/>
      <c r="BN23" s="491">
        <v>16605211</v>
      </c>
      <c r="BO23" s="492"/>
      <c r="BP23" s="492"/>
      <c r="BQ23" s="492"/>
      <c r="BR23" s="492"/>
      <c r="BS23" s="492"/>
      <c r="BT23" s="492"/>
      <c r="BU23" s="493"/>
      <c r="BV23" s="491">
        <v>16659385</v>
      </c>
      <c r="BW23" s="492"/>
      <c r="BX23" s="492"/>
      <c r="BY23" s="492"/>
      <c r="BZ23" s="492"/>
      <c r="CA23" s="492"/>
      <c r="CB23" s="492"/>
      <c r="CC23" s="493"/>
      <c r="CD23" s="21"/>
      <c r="CE23" s="352"/>
      <c r="CF23" s="352"/>
      <c r="CG23" s="352"/>
      <c r="CH23" s="352"/>
      <c r="CI23" s="352"/>
      <c r="CJ23" s="352"/>
      <c r="CK23" s="352"/>
      <c r="CL23" s="352"/>
      <c r="CM23" s="352"/>
      <c r="CN23" s="352"/>
      <c r="CO23" s="352"/>
      <c r="CP23" s="352"/>
      <c r="CQ23" s="352"/>
      <c r="CR23" s="352"/>
      <c r="CS23" s="353"/>
      <c r="CT23" s="354"/>
      <c r="CU23" s="355"/>
      <c r="CV23" s="355"/>
      <c r="CW23" s="355"/>
      <c r="CX23" s="355"/>
      <c r="CY23" s="355"/>
      <c r="CZ23" s="355"/>
      <c r="DA23" s="356"/>
      <c r="DB23" s="354"/>
      <c r="DC23" s="355"/>
      <c r="DD23" s="355"/>
      <c r="DE23" s="355"/>
      <c r="DF23" s="355"/>
      <c r="DG23" s="355"/>
      <c r="DH23" s="355"/>
      <c r="DI23" s="356"/>
    </row>
    <row r="24" spans="1:113" ht="18.75" customHeight="1" x14ac:dyDescent="0.15">
      <c r="A24" s="2"/>
      <c r="B24" s="474"/>
      <c r="C24" s="390"/>
      <c r="D24" s="391"/>
      <c r="E24" s="481" t="s">
        <v>123</v>
      </c>
      <c r="F24" s="482"/>
      <c r="G24" s="482"/>
      <c r="H24" s="482"/>
      <c r="I24" s="482"/>
      <c r="J24" s="482"/>
      <c r="K24" s="483"/>
      <c r="L24" s="484">
        <v>1</v>
      </c>
      <c r="M24" s="485"/>
      <c r="N24" s="485"/>
      <c r="O24" s="485"/>
      <c r="P24" s="486"/>
      <c r="Q24" s="484">
        <v>8700</v>
      </c>
      <c r="R24" s="485"/>
      <c r="S24" s="485"/>
      <c r="T24" s="485"/>
      <c r="U24" s="485"/>
      <c r="V24" s="486"/>
      <c r="W24" s="389"/>
      <c r="X24" s="390"/>
      <c r="Y24" s="391"/>
      <c r="Z24" s="481" t="s">
        <v>264</v>
      </c>
      <c r="AA24" s="482"/>
      <c r="AB24" s="482"/>
      <c r="AC24" s="482"/>
      <c r="AD24" s="482"/>
      <c r="AE24" s="482"/>
      <c r="AF24" s="482"/>
      <c r="AG24" s="483"/>
      <c r="AH24" s="484">
        <v>377</v>
      </c>
      <c r="AI24" s="485"/>
      <c r="AJ24" s="485"/>
      <c r="AK24" s="485"/>
      <c r="AL24" s="486"/>
      <c r="AM24" s="484">
        <v>1087645</v>
      </c>
      <c r="AN24" s="485"/>
      <c r="AO24" s="485"/>
      <c r="AP24" s="485"/>
      <c r="AQ24" s="485"/>
      <c r="AR24" s="486"/>
      <c r="AS24" s="484">
        <v>2885</v>
      </c>
      <c r="AT24" s="485"/>
      <c r="AU24" s="485"/>
      <c r="AV24" s="485"/>
      <c r="AW24" s="485"/>
      <c r="AX24" s="487"/>
      <c r="AY24" s="466" t="s">
        <v>265</v>
      </c>
      <c r="AZ24" s="467"/>
      <c r="BA24" s="467"/>
      <c r="BB24" s="467"/>
      <c r="BC24" s="467"/>
      <c r="BD24" s="467"/>
      <c r="BE24" s="467"/>
      <c r="BF24" s="467"/>
      <c r="BG24" s="467"/>
      <c r="BH24" s="467"/>
      <c r="BI24" s="467"/>
      <c r="BJ24" s="467"/>
      <c r="BK24" s="467"/>
      <c r="BL24" s="467"/>
      <c r="BM24" s="468"/>
      <c r="BN24" s="491">
        <v>13787666</v>
      </c>
      <c r="BO24" s="492"/>
      <c r="BP24" s="492"/>
      <c r="BQ24" s="492"/>
      <c r="BR24" s="492"/>
      <c r="BS24" s="492"/>
      <c r="BT24" s="492"/>
      <c r="BU24" s="493"/>
      <c r="BV24" s="491">
        <v>13859319</v>
      </c>
      <c r="BW24" s="492"/>
      <c r="BX24" s="492"/>
      <c r="BY24" s="492"/>
      <c r="BZ24" s="492"/>
      <c r="CA24" s="492"/>
      <c r="CB24" s="492"/>
      <c r="CC24" s="493"/>
      <c r="CD24" s="21"/>
      <c r="CE24" s="352"/>
      <c r="CF24" s="352"/>
      <c r="CG24" s="352"/>
      <c r="CH24" s="352"/>
      <c r="CI24" s="352"/>
      <c r="CJ24" s="352"/>
      <c r="CK24" s="352"/>
      <c r="CL24" s="352"/>
      <c r="CM24" s="352"/>
      <c r="CN24" s="352"/>
      <c r="CO24" s="352"/>
      <c r="CP24" s="352"/>
      <c r="CQ24" s="352"/>
      <c r="CR24" s="352"/>
      <c r="CS24" s="353"/>
      <c r="CT24" s="354"/>
      <c r="CU24" s="355"/>
      <c r="CV24" s="355"/>
      <c r="CW24" s="355"/>
      <c r="CX24" s="355"/>
      <c r="CY24" s="355"/>
      <c r="CZ24" s="355"/>
      <c r="DA24" s="356"/>
      <c r="DB24" s="354"/>
      <c r="DC24" s="355"/>
      <c r="DD24" s="355"/>
      <c r="DE24" s="355"/>
      <c r="DF24" s="355"/>
      <c r="DG24" s="355"/>
      <c r="DH24" s="355"/>
      <c r="DI24" s="356"/>
    </row>
    <row r="25" spans="1:113" ht="18.75" customHeight="1" x14ac:dyDescent="0.15">
      <c r="A25" s="2"/>
      <c r="B25" s="474"/>
      <c r="C25" s="390"/>
      <c r="D25" s="391"/>
      <c r="E25" s="481" t="s">
        <v>266</v>
      </c>
      <c r="F25" s="482"/>
      <c r="G25" s="482"/>
      <c r="H25" s="482"/>
      <c r="I25" s="482"/>
      <c r="J25" s="482"/>
      <c r="K25" s="483"/>
      <c r="L25" s="484">
        <v>1</v>
      </c>
      <c r="M25" s="485"/>
      <c r="N25" s="485"/>
      <c r="O25" s="485"/>
      <c r="P25" s="486"/>
      <c r="Q25" s="484">
        <v>7000</v>
      </c>
      <c r="R25" s="485"/>
      <c r="S25" s="485"/>
      <c r="T25" s="485"/>
      <c r="U25" s="485"/>
      <c r="V25" s="486"/>
      <c r="W25" s="389"/>
      <c r="X25" s="390"/>
      <c r="Y25" s="391"/>
      <c r="Z25" s="481" t="s">
        <v>46</v>
      </c>
      <c r="AA25" s="482"/>
      <c r="AB25" s="482"/>
      <c r="AC25" s="482"/>
      <c r="AD25" s="482"/>
      <c r="AE25" s="482"/>
      <c r="AF25" s="482"/>
      <c r="AG25" s="483"/>
      <c r="AH25" s="484">
        <v>79</v>
      </c>
      <c r="AI25" s="485"/>
      <c r="AJ25" s="485"/>
      <c r="AK25" s="485"/>
      <c r="AL25" s="486"/>
      <c r="AM25" s="484">
        <v>224044</v>
      </c>
      <c r="AN25" s="485"/>
      <c r="AO25" s="485"/>
      <c r="AP25" s="485"/>
      <c r="AQ25" s="485"/>
      <c r="AR25" s="486"/>
      <c r="AS25" s="484">
        <v>2836</v>
      </c>
      <c r="AT25" s="485"/>
      <c r="AU25" s="485"/>
      <c r="AV25" s="485"/>
      <c r="AW25" s="485"/>
      <c r="AX25" s="487"/>
      <c r="AY25" s="494" t="s">
        <v>268</v>
      </c>
      <c r="AZ25" s="495"/>
      <c r="BA25" s="495"/>
      <c r="BB25" s="495"/>
      <c r="BC25" s="495"/>
      <c r="BD25" s="495"/>
      <c r="BE25" s="495"/>
      <c r="BF25" s="495"/>
      <c r="BG25" s="495"/>
      <c r="BH25" s="495"/>
      <c r="BI25" s="495"/>
      <c r="BJ25" s="495"/>
      <c r="BK25" s="495"/>
      <c r="BL25" s="495"/>
      <c r="BM25" s="496"/>
      <c r="BN25" s="478">
        <v>5020665</v>
      </c>
      <c r="BO25" s="479"/>
      <c r="BP25" s="479"/>
      <c r="BQ25" s="479"/>
      <c r="BR25" s="479"/>
      <c r="BS25" s="479"/>
      <c r="BT25" s="479"/>
      <c r="BU25" s="480"/>
      <c r="BV25" s="478">
        <v>4278041</v>
      </c>
      <c r="BW25" s="479"/>
      <c r="BX25" s="479"/>
      <c r="BY25" s="479"/>
      <c r="BZ25" s="479"/>
      <c r="CA25" s="479"/>
      <c r="CB25" s="479"/>
      <c r="CC25" s="480"/>
      <c r="CD25" s="21"/>
      <c r="CE25" s="352"/>
      <c r="CF25" s="352"/>
      <c r="CG25" s="352"/>
      <c r="CH25" s="352"/>
      <c r="CI25" s="352"/>
      <c r="CJ25" s="352"/>
      <c r="CK25" s="352"/>
      <c r="CL25" s="352"/>
      <c r="CM25" s="352"/>
      <c r="CN25" s="352"/>
      <c r="CO25" s="352"/>
      <c r="CP25" s="352"/>
      <c r="CQ25" s="352"/>
      <c r="CR25" s="352"/>
      <c r="CS25" s="353"/>
      <c r="CT25" s="354"/>
      <c r="CU25" s="355"/>
      <c r="CV25" s="355"/>
      <c r="CW25" s="355"/>
      <c r="CX25" s="355"/>
      <c r="CY25" s="355"/>
      <c r="CZ25" s="355"/>
      <c r="DA25" s="356"/>
      <c r="DB25" s="354"/>
      <c r="DC25" s="355"/>
      <c r="DD25" s="355"/>
      <c r="DE25" s="355"/>
      <c r="DF25" s="355"/>
      <c r="DG25" s="355"/>
      <c r="DH25" s="355"/>
      <c r="DI25" s="356"/>
    </row>
    <row r="26" spans="1:113" ht="18.75" customHeight="1" x14ac:dyDescent="0.15">
      <c r="A26" s="2"/>
      <c r="B26" s="474"/>
      <c r="C26" s="390"/>
      <c r="D26" s="391"/>
      <c r="E26" s="481" t="s">
        <v>269</v>
      </c>
      <c r="F26" s="482"/>
      <c r="G26" s="482"/>
      <c r="H26" s="482"/>
      <c r="I26" s="482"/>
      <c r="J26" s="482"/>
      <c r="K26" s="483"/>
      <c r="L26" s="484">
        <v>1</v>
      </c>
      <c r="M26" s="485"/>
      <c r="N26" s="485"/>
      <c r="O26" s="485"/>
      <c r="P26" s="486"/>
      <c r="Q26" s="484">
        <v>6000</v>
      </c>
      <c r="R26" s="485"/>
      <c r="S26" s="485"/>
      <c r="T26" s="485"/>
      <c r="U26" s="485"/>
      <c r="V26" s="486"/>
      <c r="W26" s="389"/>
      <c r="X26" s="390"/>
      <c r="Y26" s="391"/>
      <c r="Z26" s="481" t="s">
        <v>270</v>
      </c>
      <c r="AA26" s="500"/>
      <c r="AB26" s="500"/>
      <c r="AC26" s="500"/>
      <c r="AD26" s="500"/>
      <c r="AE26" s="500"/>
      <c r="AF26" s="500"/>
      <c r="AG26" s="501"/>
      <c r="AH26" s="484">
        <v>5</v>
      </c>
      <c r="AI26" s="485"/>
      <c r="AJ26" s="485"/>
      <c r="AK26" s="485"/>
      <c r="AL26" s="486"/>
      <c r="AM26" s="484">
        <v>17295</v>
      </c>
      <c r="AN26" s="485"/>
      <c r="AO26" s="485"/>
      <c r="AP26" s="485"/>
      <c r="AQ26" s="485"/>
      <c r="AR26" s="486"/>
      <c r="AS26" s="484">
        <v>3459</v>
      </c>
      <c r="AT26" s="485"/>
      <c r="AU26" s="485"/>
      <c r="AV26" s="485"/>
      <c r="AW26" s="485"/>
      <c r="AX26" s="487"/>
      <c r="AY26" s="502" t="s">
        <v>8</v>
      </c>
      <c r="AZ26" s="453"/>
      <c r="BA26" s="453"/>
      <c r="BB26" s="453"/>
      <c r="BC26" s="453"/>
      <c r="BD26" s="453"/>
      <c r="BE26" s="453"/>
      <c r="BF26" s="453"/>
      <c r="BG26" s="453"/>
      <c r="BH26" s="453"/>
      <c r="BI26" s="453"/>
      <c r="BJ26" s="453"/>
      <c r="BK26" s="453"/>
      <c r="BL26" s="453"/>
      <c r="BM26" s="503"/>
      <c r="BN26" s="491" t="s">
        <v>174</v>
      </c>
      <c r="BO26" s="492"/>
      <c r="BP26" s="492"/>
      <c r="BQ26" s="492"/>
      <c r="BR26" s="492"/>
      <c r="BS26" s="492"/>
      <c r="BT26" s="492"/>
      <c r="BU26" s="493"/>
      <c r="BV26" s="491" t="s">
        <v>174</v>
      </c>
      <c r="BW26" s="492"/>
      <c r="BX26" s="492"/>
      <c r="BY26" s="492"/>
      <c r="BZ26" s="492"/>
      <c r="CA26" s="492"/>
      <c r="CB26" s="492"/>
      <c r="CC26" s="493"/>
      <c r="CD26" s="21"/>
      <c r="CE26" s="352"/>
      <c r="CF26" s="352"/>
      <c r="CG26" s="352"/>
      <c r="CH26" s="352"/>
      <c r="CI26" s="352"/>
      <c r="CJ26" s="352"/>
      <c r="CK26" s="352"/>
      <c r="CL26" s="352"/>
      <c r="CM26" s="352"/>
      <c r="CN26" s="352"/>
      <c r="CO26" s="352"/>
      <c r="CP26" s="352"/>
      <c r="CQ26" s="352"/>
      <c r="CR26" s="352"/>
      <c r="CS26" s="353"/>
      <c r="CT26" s="354"/>
      <c r="CU26" s="355"/>
      <c r="CV26" s="355"/>
      <c r="CW26" s="355"/>
      <c r="CX26" s="355"/>
      <c r="CY26" s="355"/>
      <c r="CZ26" s="355"/>
      <c r="DA26" s="356"/>
      <c r="DB26" s="354"/>
      <c r="DC26" s="355"/>
      <c r="DD26" s="355"/>
      <c r="DE26" s="355"/>
      <c r="DF26" s="355"/>
      <c r="DG26" s="355"/>
      <c r="DH26" s="355"/>
      <c r="DI26" s="356"/>
    </row>
    <row r="27" spans="1:113" ht="18.75" customHeight="1" x14ac:dyDescent="0.15">
      <c r="A27" s="2"/>
      <c r="B27" s="474"/>
      <c r="C27" s="390"/>
      <c r="D27" s="391"/>
      <c r="E27" s="481" t="s">
        <v>275</v>
      </c>
      <c r="F27" s="482"/>
      <c r="G27" s="482"/>
      <c r="H27" s="482"/>
      <c r="I27" s="482"/>
      <c r="J27" s="482"/>
      <c r="K27" s="483"/>
      <c r="L27" s="484">
        <v>1</v>
      </c>
      <c r="M27" s="485"/>
      <c r="N27" s="485"/>
      <c r="O27" s="485"/>
      <c r="P27" s="486"/>
      <c r="Q27" s="484">
        <v>4000</v>
      </c>
      <c r="R27" s="485"/>
      <c r="S27" s="485"/>
      <c r="T27" s="485"/>
      <c r="U27" s="485"/>
      <c r="V27" s="486"/>
      <c r="W27" s="389"/>
      <c r="X27" s="390"/>
      <c r="Y27" s="391"/>
      <c r="Z27" s="481" t="s">
        <v>52</v>
      </c>
      <c r="AA27" s="482"/>
      <c r="AB27" s="482"/>
      <c r="AC27" s="482"/>
      <c r="AD27" s="482"/>
      <c r="AE27" s="482"/>
      <c r="AF27" s="482"/>
      <c r="AG27" s="483"/>
      <c r="AH27" s="484" t="s">
        <v>174</v>
      </c>
      <c r="AI27" s="485"/>
      <c r="AJ27" s="485"/>
      <c r="AK27" s="485"/>
      <c r="AL27" s="486"/>
      <c r="AM27" s="484" t="s">
        <v>174</v>
      </c>
      <c r="AN27" s="485"/>
      <c r="AO27" s="485"/>
      <c r="AP27" s="485"/>
      <c r="AQ27" s="485"/>
      <c r="AR27" s="486"/>
      <c r="AS27" s="484" t="s">
        <v>174</v>
      </c>
      <c r="AT27" s="485"/>
      <c r="AU27" s="485"/>
      <c r="AV27" s="485"/>
      <c r="AW27" s="485"/>
      <c r="AX27" s="487"/>
      <c r="AY27" s="497" t="s">
        <v>277</v>
      </c>
      <c r="AZ27" s="498"/>
      <c r="BA27" s="498"/>
      <c r="BB27" s="498"/>
      <c r="BC27" s="498"/>
      <c r="BD27" s="498"/>
      <c r="BE27" s="498"/>
      <c r="BF27" s="498"/>
      <c r="BG27" s="498"/>
      <c r="BH27" s="498"/>
      <c r="BI27" s="498"/>
      <c r="BJ27" s="498"/>
      <c r="BK27" s="498"/>
      <c r="BL27" s="498"/>
      <c r="BM27" s="499"/>
      <c r="BN27" s="469" t="s">
        <v>174</v>
      </c>
      <c r="BO27" s="470"/>
      <c r="BP27" s="470"/>
      <c r="BQ27" s="470"/>
      <c r="BR27" s="470"/>
      <c r="BS27" s="470"/>
      <c r="BT27" s="470"/>
      <c r="BU27" s="471"/>
      <c r="BV27" s="469" t="s">
        <v>174</v>
      </c>
      <c r="BW27" s="470"/>
      <c r="BX27" s="470"/>
      <c r="BY27" s="470"/>
      <c r="BZ27" s="470"/>
      <c r="CA27" s="470"/>
      <c r="CB27" s="470"/>
      <c r="CC27" s="471"/>
      <c r="CD27" s="17"/>
      <c r="CE27" s="352"/>
      <c r="CF27" s="352"/>
      <c r="CG27" s="352"/>
      <c r="CH27" s="352"/>
      <c r="CI27" s="352"/>
      <c r="CJ27" s="352"/>
      <c r="CK27" s="352"/>
      <c r="CL27" s="352"/>
      <c r="CM27" s="352"/>
      <c r="CN27" s="352"/>
      <c r="CO27" s="352"/>
      <c r="CP27" s="352"/>
      <c r="CQ27" s="352"/>
      <c r="CR27" s="352"/>
      <c r="CS27" s="353"/>
      <c r="CT27" s="354"/>
      <c r="CU27" s="355"/>
      <c r="CV27" s="355"/>
      <c r="CW27" s="355"/>
      <c r="CX27" s="355"/>
      <c r="CY27" s="355"/>
      <c r="CZ27" s="355"/>
      <c r="DA27" s="356"/>
      <c r="DB27" s="354"/>
      <c r="DC27" s="355"/>
      <c r="DD27" s="355"/>
      <c r="DE27" s="355"/>
      <c r="DF27" s="355"/>
      <c r="DG27" s="355"/>
      <c r="DH27" s="355"/>
      <c r="DI27" s="356"/>
    </row>
    <row r="28" spans="1:113" ht="18.75" customHeight="1" x14ac:dyDescent="0.15">
      <c r="A28" s="2"/>
      <c r="B28" s="474"/>
      <c r="C28" s="390"/>
      <c r="D28" s="391"/>
      <c r="E28" s="481" t="s">
        <v>279</v>
      </c>
      <c r="F28" s="482"/>
      <c r="G28" s="482"/>
      <c r="H28" s="482"/>
      <c r="I28" s="482"/>
      <c r="J28" s="482"/>
      <c r="K28" s="483"/>
      <c r="L28" s="484">
        <v>1</v>
      </c>
      <c r="M28" s="485"/>
      <c r="N28" s="485"/>
      <c r="O28" s="485"/>
      <c r="P28" s="486"/>
      <c r="Q28" s="484">
        <v>3500</v>
      </c>
      <c r="R28" s="485"/>
      <c r="S28" s="485"/>
      <c r="T28" s="485"/>
      <c r="U28" s="485"/>
      <c r="V28" s="486"/>
      <c r="W28" s="389"/>
      <c r="X28" s="390"/>
      <c r="Y28" s="391"/>
      <c r="Z28" s="481" t="s">
        <v>280</v>
      </c>
      <c r="AA28" s="482"/>
      <c r="AB28" s="482"/>
      <c r="AC28" s="482"/>
      <c r="AD28" s="482"/>
      <c r="AE28" s="482"/>
      <c r="AF28" s="482"/>
      <c r="AG28" s="483"/>
      <c r="AH28" s="484" t="s">
        <v>174</v>
      </c>
      <c r="AI28" s="485"/>
      <c r="AJ28" s="485"/>
      <c r="AK28" s="485"/>
      <c r="AL28" s="486"/>
      <c r="AM28" s="484" t="s">
        <v>174</v>
      </c>
      <c r="AN28" s="485"/>
      <c r="AO28" s="485"/>
      <c r="AP28" s="485"/>
      <c r="AQ28" s="485"/>
      <c r="AR28" s="486"/>
      <c r="AS28" s="484" t="s">
        <v>174</v>
      </c>
      <c r="AT28" s="485"/>
      <c r="AU28" s="485"/>
      <c r="AV28" s="485"/>
      <c r="AW28" s="485"/>
      <c r="AX28" s="487"/>
      <c r="AY28" s="357" t="s">
        <v>281</v>
      </c>
      <c r="AZ28" s="358"/>
      <c r="BA28" s="358"/>
      <c r="BB28" s="359"/>
      <c r="BC28" s="494" t="s">
        <v>28</v>
      </c>
      <c r="BD28" s="495"/>
      <c r="BE28" s="495"/>
      <c r="BF28" s="495"/>
      <c r="BG28" s="495"/>
      <c r="BH28" s="495"/>
      <c r="BI28" s="495"/>
      <c r="BJ28" s="495"/>
      <c r="BK28" s="495"/>
      <c r="BL28" s="495"/>
      <c r="BM28" s="496"/>
      <c r="BN28" s="478">
        <v>1167616</v>
      </c>
      <c r="BO28" s="479"/>
      <c r="BP28" s="479"/>
      <c r="BQ28" s="479"/>
      <c r="BR28" s="479"/>
      <c r="BS28" s="479"/>
      <c r="BT28" s="479"/>
      <c r="BU28" s="480"/>
      <c r="BV28" s="478">
        <v>1160632</v>
      </c>
      <c r="BW28" s="479"/>
      <c r="BX28" s="479"/>
      <c r="BY28" s="479"/>
      <c r="BZ28" s="479"/>
      <c r="CA28" s="479"/>
      <c r="CB28" s="479"/>
      <c r="CC28" s="480"/>
      <c r="CD28" s="21"/>
      <c r="CE28" s="352"/>
      <c r="CF28" s="352"/>
      <c r="CG28" s="352"/>
      <c r="CH28" s="352"/>
      <c r="CI28" s="352"/>
      <c r="CJ28" s="352"/>
      <c r="CK28" s="352"/>
      <c r="CL28" s="352"/>
      <c r="CM28" s="352"/>
      <c r="CN28" s="352"/>
      <c r="CO28" s="352"/>
      <c r="CP28" s="352"/>
      <c r="CQ28" s="352"/>
      <c r="CR28" s="352"/>
      <c r="CS28" s="353"/>
      <c r="CT28" s="354"/>
      <c r="CU28" s="355"/>
      <c r="CV28" s="355"/>
      <c r="CW28" s="355"/>
      <c r="CX28" s="355"/>
      <c r="CY28" s="355"/>
      <c r="CZ28" s="355"/>
      <c r="DA28" s="356"/>
      <c r="DB28" s="354"/>
      <c r="DC28" s="355"/>
      <c r="DD28" s="355"/>
      <c r="DE28" s="355"/>
      <c r="DF28" s="355"/>
      <c r="DG28" s="355"/>
      <c r="DH28" s="355"/>
      <c r="DI28" s="356"/>
    </row>
    <row r="29" spans="1:113" ht="18.75" customHeight="1" x14ac:dyDescent="0.15">
      <c r="A29" s="2"/>
      <c r="B29" s="474"/>
      <c r="C29" s="390"/>
      <c r="D29" s="391"/>
      <c r="E29" s="481" t="s">
        <v>139</v>
      </c>
      <c r="F29" s="482"/>
      <c r="G29" s="482"/>
      <c r="H29" s="482"/>
      <c r="I29" s="482"/>
      <c r="J29" s="482"/>
      <c r="K29" s="483"/>
      <c r="L29" s="484">
        <v>17</v>
      </c>
      <c r="M29" s="485"/>
      <c r="N29" s="485"/>
      <c r="O29" s="485"/>
      <c r="P29" s="486"/>
      <c r="Q29" s="484">
        <v>3200</v>
      </c>
      <c r="R29" s="485"/>
      <c r="S29" s="485"/>
      <c r="T29" s="485"/>
      <c r="U29" s="485"/>
      <c r="V29" s="486"/>
      <c r="W29" s="392"/>
      <c r="X29" s="393"/>
      <c r="Y29" s="394"/>
      <c r="Z29" s="481" t="s">
        <v>284</v>
      </c>
      <c r="AA29" s="482"/>
      <c r="AB29" s="482"/>
      <c r="AC29" s="482"/>
      <c r="AD29" s="482"/>
      <c r="AE29" s="482"/>
      <c r="AF29" s="482"/>
      <c r="AG29" s="483"/>
      <c r="AH29" s="484">
        <v>377</v>
      </c>
      <c r="AI29" s="485"/>
      <c r="AJ29" s="485"/>
      <c r="AK29" s="485"/>
      <c r="AL29" s="486"/>
      <c r="AM29" s="484">
        <v>1087645</v>
      </c>
      <c r="AN29" s="485"/>
      <c r="AO29" s="485"/>
      <c r="AP29" s="485"/>
      <c r="AQ29" s="485"/>
      <c r="AR29" s="486"/>
      <c r="AS29" s="484">
        <v>2885</v>
      </c>
      <c r="AT29" s="485"/>
      <c r="AU29" s="485"/>
      <c r="AV29" s="485"/>
      <c r="AW29" s="485"/>
      <c r="AX29" s="487"/>
      <c r="AY29" s="360"/>
      <c r="AZ29" s="361"/>
      <c r="BA29" s="361"/>
      <c r="BB29" s="362"/>
      <c r="BC29" s="488" t="s">
        <v>93</v>
      </c>
      <c r="BD29" s="489"/>
      <c r="BE29" s="489"/>
      <c r="BF29" s="489"/>
      <c r="BG29" s="489"/>
      <c r="BH29" s="489"/>
      <c r="BI29" s="489"/>
      <c r="BJ29" s="489"/>
      <c r="BK29" s="489"/>
      <c r="BL29" s="489"/>
      <c r="BM29" s="490"/>
      <c r="BN29" s="491">
        <v>205323</v>
      </c>
      <c r="BO29" s="492"/>
      <c r="BP29" s="492"/>
      <c r="BQ29" s="492"/>
      <c r="BR29" s="492"/>
      <c r="BS29" s="492"/>
      <c r="BT29" s="492"/>
      <c r="BU29" s="493"/>
      <c r="BV29" s="491">
        <v>222637</v>
      </c>
      <c r="BW29" s="492"/>
      <c r="BX29" s="492"/>
      <c r="BY29" s="492"/>
      <c r="BZ29" s="492"/>
      <c r="CA29" s="492"/>
      <c r="CB29" s="492"/>
      <c r="CC29" s="493"/>
      <c r="CD29" s="17"/>
      <c r="CE29" s="352"/>
      <c r="CF29" s="352"/>
      <c r="CG29" s="352"/>
      <c r="CH29" s="352"/>
      <c r="CI29" s="352"/>
      <c r="CJ29" s="352"/>
      <c r="CK29" s="352"/>
      <c r="CL29" s="352"/>
      <c r="CM29" s="352"/>
      <c r="CN29" s="352"/>
      <c r="CO29" s="352"/>
      <c r="CP29" s="352"/>
      <c r="CQ29" s="352"/>
      <c r="CR29" s="352"/>
      <c r="CS29" s="353"/>
      <c r="CT29" s="354"/>
      <c r="CU29" s="355"/>
      <c r="CV29" s="355"/>
      <c r="CW29" s="355"/>
      <c r="CX29" s="355"/>
      <c r="CY29" s="355"/>
      <c r="CZ29" s="355"/>
      <c r="DA29" s="356"/>
      <c r="DB29" s="354"/>
      <c r="DC29" s="355"/>
      <c r="DD29" s="355"/>
      <c r="DE29" s="355"/>
      <c r="DF29" s="355"/>
      <c r="DG29" s="355"/>
      <c r="DH29" s="355"/>
      <c r="DI29" s="356"/>
    </row>
    <row r="30" spans="1:113" ht="18.75" customHeight="1" x14ac:dyDescent="0.15">
      <c r="A30" s="2"/>
      <c r="B30" s="475"/>
      <c r="C30" s="476"/>
      <c r="D30" s="477"/>
      <c r="E30" s="454"/>
      <c r="F30" s="455"/>
      <c r="G30" s="455"/>
      <c r="H30" s="455"/>
      <c r="I30" s="455"/>
      <c r="J30" s="455"/>
      <c r="K30" s="456"/>
      <c r="L30" s="457"/>
      <c r="M30" s="458"/>
      <c r="N30" s="458"/>
      <c r="O30" s="458"/>
      <c r="P30" s="459"/>
      <c r="Q30" s="457"/>
      <c r="R30" s="458"/>
      <c r="S30" s="458"/>
      <c r="T30" s="458"/>
      <c r="U30" s="458"/>
      <c r="V30" s="459"/>
      <c r="W30" s="460" t="s">
        <v>285</v>
      </c>
      <c r="X30" s="461"/>
      <c r="Y30" s="461"/>
      <c r="Z30" s="461"/>
      <c r="AA30" s="461"/>
      <c r="AB30" s="461"/>
      <c r="AC30" s="461"/>
      <c r="AD30" s="461"/>
      <c r="AE30" s="461"/>
      <c r="AF30" s="461"/>
      <c r="AG30" s="462"/>
      <c r="AH30" s="463">
        <v>96</v>
      </c>
      <c r="AI30" s="464"/>
      <c r="AJ30" s="464"/>
      <c r="AK30" s="464"/>
      <c r="AL30" s="464"/>
      <c r="AM30" s="464"/>
      <c r="AN30" s="464"/>
      <c r="AO30" s="464"/>
      <c r="AP30" s="464"/>
      <c r="AQ30" s="464"/>
      <c r="AR30" s="464"/>
      <c r="AS30" s="464"/>
      <c r="AT30" s="464"/>
      <c r="AU30" s="464"/>
      <c r="AV30" s="464"/>
      <c r="AW30" s="464"/>
      <c r="AX30" s="465"/>
      <c r="AY30" s="363"/>
      <c r="AZ30" s="364"/>
      <c r="BA30" s="364"/>
      <c r="BB30" s="365"/>
      <c r="BC30" s="466" t="s">
        <v>92</v>
      </c>
      <c r="BD30" s="467"/>
      <c r="BE30" s="467"/>
      <c r="BF30" s="467"/>
      <c r="BG30" s="467"/>
      <c r="BH30" s="467"/>
      <c r="BI30" s="467"/>
      <c r="BJ30" s="467"/>
      <c r="BK30" s="467"/>
      <c r="BL30" s="467"/>
      <c r="BM30" s="468"/>
      <c r="BN30" s="469">
        <v>2456466</v>
      </c>
      <c r="BO30" s="470"/>
      <c r="BP30" s="470"/>
      <c r="BQ30" s="470"/>
      <c r="BR30" s="470"/>
      <c r="BS30" s="470"/>
      <c r="BT30" s="470"/>
      <c r="BU30" s="471"/>
      <c r="BV30" s="469">
        <v>2005512</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2" t="s">
        <v>274</v>
      </c>
      <c r="D32" s="472"/>
      <c r="E32" s="472"/>
      <c r="F32" s="472"/>
      <c r="G32" s="472"/>
      <c r="H32" s="472"/>
      <c r="I32" s="472"/>
      <c r="J32" s="472"/>
      <c r="K32" s="472"/>
      <c r="L32" s="472"/>
      <c r="M32" s="472"/>
      <c r="N32" s="472"/>
      <c r="O32" s="472"/>
      <c r="P32" s="472"/>
      <c r="Q32" s="472"/>
      <c r="R32" s="472"/>
      <c r="S32" s="472"/>
      <c r="U32" s="453" t="s">
        <v>287</v>
      </c>
      <c r="V32" s="453"/>
      <c r="W32" s="453"/>
      <c r="X32" s="453"/>
      <c r="Y32" s="453"/>
      <c r="Z32" s="453"/>
      <c r="AA32" s="453"/>
      <c r="AB32" s="453"/>
      <c r="AC32" s="453"/>
      <c r="AD32" s="453"/>
      <c r="AE32" s="453"/>
      <c r="AF32" s="453"/>
      <c r="AG32" s="453"/>
      <c r="AH32" s="453"/>
      <c r="AI32" s="453"/>
      <c r="AJ32" s="453"/>
      <c r="AK32" s="453"/>
      <c r="AM32" s="453" t="s">
        <v>288</v>
      </c>
      <c r="AN32" s="453"/>
      <c r="AO32" s="453"/>
      <c r="AP32" s="453"/>
      <c r="AQ32" s="453"/>
      <c r="AR32" s="453"/>
      <c r="AS32" s="453"/>
      <c r="AT32" s="453"/>
      <c r="AU32" s="453"/>
      <c r="AV32" s="453"/>
      <c r="AW32" s="453"/>
      <c r="AX32" s="453"/>
      <c r="AY32" s="453"/>
      <c r="AZ32" s="453"/>
      <c r="BA32" s="453"/>
      <c r="BB32" s="453"/>
      <c r="BC32" s="453"/>
      <c r="BE32" s="453" t="s">
        <v>35</v>
      </c>
      <c r="BF32" s="453"/>
      <c r="BG32" s="453"/>
      <c r="BH32" s="453"/>
      <c r="BI32" s="453"/>
      <c r="BJ32" s="453"/>
      <c r="BK32" s="453"/>
      <c r="BL32" s="453"/>
      <c r="BM32" s="453"/>
      <c r="BN32" s="453"/>
      <c r="BO32" s="453"/>
      <c r="BP32" s="453"/>
      <c r="BQ32" s="453"/>
      <c r="BR32" s="453"/>
      <c r="BS32" s="453"/>
      <c r="BT32" s="453"/>
      <c r="BU32" s="453"/>
      <c r="BW32" s="453" t="s">
        <v>289</v>
      </c>
      <c r="BX32" s="453"/>
      <c r="BY32" s="453"/>
      <c r="BZ32" s="453"/>
      <c r="CA32" s="453"/>
      <c r="CB32" s="453"/>
      <c r="CC32" s="453"/>
      <c r="CD32" s="453"/>
      <c r="CE32" s="453"/>
      <c r="CF32" s="453"/>
      <c r="CG32" s="453"/>
      <c r="CH32" s="453"/>
      <c r="CI32" s="453"/>
      <c r="CJ32" s="453"/>
      <c r="CK32" s="453"/>
      <c r="CL32" s="453"/>
      <c r="CM32" s="453"/>
      <c r="CO32" s="453" t="s">
        <v>290</v>
      </c>
      <c r="CP32" s="453"/>
      <c r="CQ32" s="453"/>
      <c r="CR32" s="453"/>
      <c r="CS32" s="453"/>
      <c r="CT32" s="453"/>
      <c r="CU32" s="453"/>
      <c r="CV32" s="453"/>
      <c r="CW32" s="453"/>
      <c r="CX32" s="453"/>
      <c r="CY32" s="453"/>
      <c r="CZ32" s="453"/>
      <c r="DA32" s="453"/>
      <c r="DB32" s="453"/>
      <c r="DC32" s="453"/>
      <c r="DD32" s="453"/>
      <c r="DE32" s="453"/>
      <c r="DI32" s="36"/>
    </row>
    <row r="33" spans="1:113" ht="13.5" customHeight="1" x14ac:dyDescent="0.15">
      <c r="A33" s="2"/>
      <c r="B33" s="5"/>
      <c r="C33" s="432" t="s">
        <v>271</v>
      </c>
      <c r="D33" s="432"/>
      <c r="E33" s="412" t="s">
        <v>291</v>
      </c>
      <c r="F33" s="412"/>
      <c r="G33" s="412"/>
      <c r="H33" s="412"/>
      <c r="I33" s="412"/>
      <c r="J33" s="412"/>
      <c r="K33" s="412"/>
      <c r="L33" s="412"/>
      <c r="M33" s="412"/>
      <c r="N33" s="412"/>
      <c r="O33" s="412"/>
      <c r="P33" s="412"/>
      <c r="Q33" s="412"/>
      <c r="R33" s="412"/>
      <c r="S33" s="412"/>
      <c r="T33" s="12"/>
      <c r="U33" s="432" t="s">
        <v>271</v>
      </c>
      <c r="V33" s="432"/>
      <c r="W33" s="412" t="s">
        <v>291</v>
      </c>
      <c r="X33" s="412"/>
      <c r="Y33" s="412"/>
      <c r="Z33" s="412"/>
      <c r="AA33" s="412"/>
      <c r="AB33" s="412"/>
      <c r="AC33" s="412"/>
      <c r="AD33" s="412"/>
      <c r="AE33" s="412"/>
      <c r="AF33" s="412"/>
      <c r="AG33" s="412"/>
      <c r="AH33" s="412"/>
      <c r="AI33" s="412"/>
      <c r="AJ33" s="412"/>
      <c r="AK33" s="412"/>
      <c r="AL33" s="12"/>
      <c r="AM33" s="432" t="s">
        <v>271</v>
      </c>
      <c r="AN33" s="432"/>
      <c r="AO33" s="412" t="s">
        <v>291</v>
      </c>
      <c r="AP33" s="412"/>
      <c r="AQ33" s="412"/>
      <c r="AR33" s="412"/>
      <c r="AS33" s="412"/>
      <c r="AT33" s="412"/>
      <c r="AU33" s="412"/>
      <c r="AV33" s="412"/>
      <c r="AW33" s="412"/>
      <c r="AX33" s="412"/>
      <c r="AY33" s="412"/>
      <c r="AZ33" s="412"/>
      <c r="BA33" s="412"/>
      <c r="BB33" s="412"/>
      <c r="BC33" s="412"/>
      <c r="BD33" s="8"/>
      <c r="BE33" s="412" t="s">
        <v>121</v>
      </c>
      <c r="BF33" s="412"/>
      <c r="BG33" s="412" t="s">
        <v>292</v>
      </c>
      <c r="BH33" s="412"/>
      <c r="BI33" s="412"/>
      <c r="BJ33" s="412"/>
      <c r="BK33" s="412"/>
      <c r="BL33" s="412"/>
      <c r="BM33" s="412"/>
      <c r="BN33" s="412"/>
      <c r="BO33" s="412"/>
      <c r="BP33" s="412"/>
      <c r="BQ33" s="412"/>
      <c r="BR33" s="412"/>
      <c r="BS33" s="412"/>
      <c r="BT33" s="412"/>
      <c r="BU33" s="412"/>
      <c r="BV33" s="8"/>
      <c r="BW33" s="432" t="s">
        <v>121</v>
      </c>
      <c r="BX33" s="432"/>
      <c r="BY33" s="412" t="s">
        <v>293</v>
      </c>
      <c r="BZ33" s="412"/>
      <c r="CA33" s="412"/>
      <c r="CB33" s="412"/>
      <c r="CC33" s="412"/>
      <c r="CD33" s="412"/>
      <c r="CE33" s="412"/>
      <c r="CF33" s="412"/>
      <c r="CG33" s="412"/>
      <c r="CH33" s="412"/>
      <c r="CI33" s="412"/>
      <c r="CJ33" s="412"/>
      <c r="CK33" s="412"/>
      <c r="CL33" s="412"/>
      <c r="CM33" s="412"/>
      <c r="CN33" s="12"/>
      <c r="CO33" s="432" t="s">
        <v>271</v>
      </c>
      <c r="CP33" s="432"/>
      <c r="CQ33" s="412" t="s">
        <v>276</v>
      </c>
      <c r="CR33" s="412"/>
      <c r="CS33" s="412"/>
      <c r="CT33" s="412"/>
      <c r="CU33" s="412"/>
      <c r="CV33" s="412"/>
      <c r="CW33" s="412"/>
      <c r="CX33" s="412"/>
      <c r="CY33" s="412"/>
      <c r="CZ33" s="412"/>
      <c r="DA33" s="412"/>
      <c r="DB33" s="412"/>
      <c r="DC33" s="412"/>
      <c r="DD33" s="412"/>
      <c r="DE33" s="412"/>
      <c r="DF33" s="12"/>
      <c r="DG33" s="452" t="s">
        <v>295</v>
      </c>
      <c r="DH33" s="452"/>
      <c r="DI33" s="19"/>
    </row>
    <row r="34" spans="1:113" ht="32.25" customHeight="1" x14ac:dyDescent="0.15">
      <c r="A34" s="2"/>
      <c r="B34" s="5"/>
      <c r="C34" s="450">
        <f>IF(E34="","",1)</f>
        <v>1</v>
      </c>
      <c r="D34" s="450"/>
      <c r="E34" s="449" t="str">
        <f>IF('各会計、関係団体の財政状況及び健全化判断比率'!B7="","",'各会計、関係団体の財政状況及び健全化判断比率'!B7)</f>
        <v>一般会計</v>
      </c>
      <c r="F34" s="449"/>
      <c r="G34" s="449"/>
      <c r="H34" s="449"/>
      <c r="I34" s="449"/>
      <c r="J34" s="449"/>
      <c r="K34" s="449"/>
      <c r="L34" s="449"/>
      <c r="M34" s="449"/>
      <c r="N34" s="449"/>
      <c r="O34" s="449"/>
      <c r="P34" s="449"/>
      <c r="Q34" s="449"/>
      <c r="R34" s="449"/>
      <c r="S34" s="449"/>
      <c r="T34" s="2"/>
      <c r="U34" s="450">
        <f>IF(W34="","",MAX(C34:D43)+1)</f>
        <v>3</v>
      </c>
      <c r="V34" s="450"/>
      <c r="W34" s="449" t="str">
        <f>IF('各会計、関係団体の財政状況及び健全化判断比率'!B28="","",'各会計、関係団体の財政状況及び健全化判断比率'!B28)</f>
        <v>国民健康保険特別会計</v>
      </c>
      <c r="X34" s="449"/>
      <c r="Y34" s="449"/>
      <c r="Z34" s="449"/>
      <c r="AA34" s="449"/>
      <c r="AB34" s="449"/>
      <c r="AC34" s="449"/>
      <c r="AD34" s="449"/>
      <c r="AE34" s="449"/>
      <c r="AF34" s="449"/>
      <c r="AG34" s="449"/>
      <c r="AH34" s="449"/>
      <c r="AI34" s="449"/>
      <c r="AJ34" s="449"/>
      <c r="AK34" s="449"/>
      <c r="AL34" s="2"/>
      <c r="AM34" s="450">
        <f>IF(AO34="","",MAX(C34:D43,U34:V43)+1)</f>
        <v>6</v>
      </c>
      <c r="AN34" s="450"/>
      <c r="AO34" s="449" t="str">
        <f>IF('各会計、関係団体の財政状況及び健全化判断比率'!B31="","",'各会計、関係団体の財政状況及び健全化判断比率'!B31)</f>
        <v>水道事業会計</v>
      </c>
      <c r="AP34" s="449"/>
      <c r="AQ34" s="449"/>
      <c r="AR34" s="449"/>
      <c r="AS34" s="449"/>
      <c r="AT34" s="449"/>
      <c r="AU34" s="449"/>
      <c r="AV34" s="449"/>
      <c r="AW34" s="449"/>
      <c r="AX34" s="449"/>
      <c r="AY34" s="449"/>
      <c r="AZ34" s="449"/>
      <c r="BA34" s="449"/>
      <c r="BB34" s="449"/>
      <c r="BC34" s="449"/>
      <c r="BD34" s="2"/>
      <c r="BE34" s="450">
        <f>IF(BG34="","",MAX(C34:D43,U34:V43,AM34:AN43)+1)</f>
        <v>9</v>
      </c>
      <c r="BF34" s="450"/>
      <c r="BG34" s="449" t="str">
        <f>IF('各会計、関係団体の財政状況及び健全化判断比率'!B34="","",'各会計、関係団体の財政状況及び健全化判断比率'!B34)</f>
        <v>カルルス温泉スキー場事業特別会計</v>
      </c>
      <c r="BH34" s="449"/>
      <c r="BI34" s="449"/>
      <c r="BJ34" s="449"/>
      <c r="BK34" s="449"/>
      <c r="BL34" s="449"/>
      <c r="BM34" s="449"/>
      <c r="BN34" s="449"/>
      <c r="BO34" s="449"/>
      <c r="BP34" s="449"/>
      <c r="BQ34" s="449"/>
      <c r="BR34" s="449"/>
      <c r="BS34" s="449"/>
      <c r="BT34" s="449"/>
      <c r="BU34" s="449"/>
      <c r="BV34" s="2"/>
      <c r="BW34" s="450">
        <f>IF(BY34="","",MAX(C34:D43,U34:V43,AM34:AN43,BE34:BF43)+1)</f>
        <v>10</v>
      </c>
      <c r="BX34" s="450"/>
      <c r="BY34" s="449" t="str">
        <f>IF('各会計、関係団体の財政状況及び健全化判断比率'!B68="","",'各会計、関係団体の財政状況及び健全化判断比率'!B68)</f>
        <v>西いぶり広域連合</v>
      </c>
      <c r="BZ34" s="449"/>
      <c r="CA34" s="449"/>
      <c r="CB34" s="449"/>
      <c r="CC34" s="449"/>
      <c r="CD34" s="449"/>
      <c r="CE34" s="449"/>
      <c r="CF34" s="449"/>
      <c r="CG34" s="449"/>
      <c r="CH34" s="449"/>
      <c r="CI34" s="449"/>
      <c r="CJ34" s="449"/>
      <c r="CK34" s="449"/>
      <c r="CL34" s="449"/>
      <c r="CM34" s="449"/>
      <c r="CN34" s="2"/>
      <c r="CO34" s="450">
        <f>IF(CQ34="","",MAX(C34:D43,U34:V43,AM34:AN43,BE34:BF43,BW34:BX43)+1)</f>
        <v>11</v>
      </c>
      <c r="CP34" s="450"/>
      <c r="CQ34" s="449" t="str">
        <f>IF('各会計、関係団体の財政状況及び健全化判断比率'!BS7="","",'各会計、関係団体の財政状況及び健全化判断比率'!BS7)</f>
        <v>一般財団法人登別市文化・スポーツ振興財団</v>
      </c>
      <c r="CR34" s="449"/>
      <c r="CS34" s="449"/>
      <c r="CT34" s="449"/>
      <c r="CU34" s="449"/>
      <c r="CV34" s="449"/>
      <c r="CW34" s="449"/>
      <c r="CX34" s="449"/>
      <c r="CY34" s="449"/>
      <c r="CZ34" s="449"/>
      <c r="DA34" s="449"/>
      <c r="DB34" s="449"/>
      <c r="DC34" s="449"/>
      <c r="DD34" s="449"/>
      <c r="DE34" s="449"/>
      <c r="DG34" s="451" t="str">
        <f>IF('各会計、関係団体の財政状況及び健全化判断比率'!BR7="","",'各会計、関係団体の財政状況及び健全化判断比率'!BR7)</f>
        <v/>
      </c>
      <c r="DH34" s="451"/>
      <c r="DI34" s="19"/>
    </row>
    <row r="35" spans="1:113" ht="32.25" customHeight="1" x14ac:dyDescent="0.15">
      <c r="A35" s="2"/>
      <c r="B35" s="5"/>
      <c r="C35" s="450">
        <f t="shared" ref="C35:C43" si="0">IF(E35="","",C34+1)</f>
        <v>2</v>
      </c>
      <c r="D35" s="450"/>
      <c r="E35" s="449" t="str">
        <f>IF('各会計、関係団体の財政状況及び健全化判断比率'!B8="","",'各会計、関係団体の財政状況及び健全化判断比率'!B8)</f>
        <v>学校給食事業特別会計</v>
      </c>
      <c r="F35" s="449"/>
      <c r="G35" s="449"/>
      <c r="H35" s="449"/>
      <c r="I35" s="449"/>
      <c r="J35" s="449"/>
      <c r="K35" s="449"/>
      <c r="L35" s="449"/>
      <c r="M35" s="449"/>
      <c r="N35" s="449"/>
      <c r="O35" s="449"/>
      <c r="P35" s="449"/>
      <c r="Q35" s="449"/>
      <c r="R35" s="449"/>
      <c r="S35" s="449"/>
      <c r="T35" s="2"/>
      <c r="U35" s="450">
        <f t="shared" ref="U35:U43" si="1">IF(W35="","",U34+1)</f>
        <v>4</v>
      </c>
      <c r="V35" s="450"/>
      <c r="W35" s="449" t="str">
        <f>IF('各会計、関係団体の財政状況及び健全化判断比率'!B29="","",'各会計、関係団体の財政状況及び健全化判断比率'!B29)</f>
        <v>介護保険特別会計</v>
      </c>
      <c r="X35" s="449"/>
      <c r="Y35" s="449"/>
      <c r="Z35" s="449"/>
      <c r="AA35" s="449"/>
      <c r="AB35" s="449"/>
      <c r="AC35" s="449"/>
      <c r="AD35" s="449"/>
      <c r="AE35" s="449"/>
      <c r="AF35" s="449"/>
      <c r="AG35" s="449"/>
      <c r="AH35" s="449"/>
      <c r="AI35" s="449"/>
      <c r="AJ35" s="449"/>
      <c r="AK35" s="449"/>
      <c r="AL35" s="2"/>
      <c r="AM35" s="450">
        <f t="shared" ref="AM35:AM43" si="2">IF(AO35="","",AM34+1)</f>
        <v>7</v>
      </c>
      <c r="AN35" s="450"/>
      <c r="AO35" s="449" t="str">
        <f>IF('各会計、関係団体の財政状況及び健全化判断比率'!B32="","",'各会計、関係団体の財政状況及び健全化判断比率'!B32)</f>
        <v>下水道事業会計</v>
      </c>
      <c r="AP35" s="449"/>
      <c r="AQ35" s="449"/>
      <c r="AR35" s="449"/>
      <c r="AS35" s="449"/>
      <c r="AT35" s="449"/>
      <c r="AU35" s="449"/>
      <c r="AV35" s="449"/>
      <c r="AW35" s="449"/>
      <c r="AX35" s="449"/>
      <c r="AY35" s="449"/>
      <c r="AZ35" s="449"/>
      <c r="BA35" s="449"/>
      <c r="BB35" s="449"/>
      <c r="BC35" s="449"/>
      <c r="BD35" s="2"/>
      <c r="BE35" s="450" t="str">
        <f t="shared" ref="BE35:BE43" si="3">IF(BG35="","",BE34+1)</f>
        <v/>
      </c>
      <c r="BF35" s="450"/>
      <c r="BG35" s="449"/>
      <c r="BH35" s="449"/>
      <c r="BI35" s="449"/>
      <c r="BJ35" s="449"/>
      <c r="BK35" s="449"/>
      <c r="BL35" s="449"/>
      <c r="BM35" s="449"/>
      <c r="BN35" s="449"/>
      <c r="BO35" s="449"/>
      <c r="BP35" s="449"/>
      <c r="BQ35" s="449"/>
      <c r="BR35" s="449"/>
      <c r="BS35" s="449"/>
      <c r="BT35" s="449"/>
      <c r="BU35" s="449"/>
      <c r="BV35" s="2"/>
      <c r="BW35" s="450" t="str">
        <f t="shared" ref="BW35:BW43" si="4">IF(BY35="","",BW34+1)</f>
        <v/>
      </c>
      <c r="BX35" s="450"/>
      <c r="BY35" s="449" t="str">
        <f>IF('各会計、関係団体の財政状況及び健全化判断比率'!B69="","",'各会計、関係団体の財政状況及び健全化判断比率'!B69)</f>
        <v/>
      </c>
      <c r="BZ35" s="449"/>
      <c r="CA35" s="449"/>
      <c r="CB35" s="449"/>
      <c r="CC35" s="449"/>
      <c r="CD35" s="449"/>
      <c r="CE35" s="449"/>
      <c r="CF35" s="449"/>
      <c r="CG35" s="449"/>
      <c r="CH35" s="449"/>
      <c r="CI35" s="449"/>
      <c r="CJ35" s="449"/>
      <c r="CK35" s="449"/>
      <c r="CL35" s="449"/>
      <c r="CM35" s="449"/>
      <c r="CN35" s="2"/>
      <c r="CO35" s="450" t="str">
        <f t="shared" ref="CO35:CO43" si="5">IF(CQ35="","",CO34+1)</f>
        <v/>
      </c>
      <c r="CP35" s="450"/>
      <c r="CQ35" s="449" t="str">
        <f>IF('各会計、関係団体の財政状況及び健全化判断比率'!BS8="","",'各会計、関係団体の財政状況及び健全化判断比率'!BS8)</f>
        <v/>
      </c>
      <c r="CR35" s="449"/>
      <c r="CS35" s="449"/>
      <c r="CT35" s="449"/>
      <c r="CU35" s="449"/>
      <c r="CV35" s="449"/>
      <c r="CW35" s="449"/>
      <c r="CX35" s="449"/>
      <c r="CY35" s="449"/>
      <c r="CZ35" s="449"/>
      <c r="DA35" s="449"/>
      <c r="DB35" s="449"/>
      <c r="DC35" s="449"/>
      <c r="DD35" s="449"/>
      <c r="DE35" s="449"/>
      <c r="DG35" s="451" t="str">
        <f>IF('各会計、関係団体の財政状況及び健全化判断比率'!BR8="","",'各会計、関係団体の財政状況及び健全化判断比率'!BR8)</f>
        <v/>
      </c>
      <c r="DH35" s="451"/>
      <c r="DI35" s="19"/>
    </row>
    <row r="36" spans="1:113" ht="32.25" customHeight="1" x14ac:dyDescent="0.15">
      <c r="A36" s="2"/>
      <c r="B36" s="5"/>
      <c r="C36" s="450" t="str">
        <f t="shared" si="0"/>
        <v/>
      </c>
      <c r="D36" s="450"/>
      <c r="E36" s="449" t="str">
        <f>IF('各会計、関係団体の財政状況及び健全化判断比率'!B9="","",'各会計、関係団体の財政状況及び健全化判断比率'!B9)</f>
        <v/>
      </c>
      <c r="F36" s="449"/>
      <c r="G36" s="449"/>
      <c r="H36" s="449"/>
      <c r="I36" s="449"/>
      <c r="J36" s="449"/>
      <c r="K36" s="449"/>
      <c r="L36" s="449"/>
      <c r="M36" s="449"/>
      <c r="N36" s="449"/>
      <c r="O36" s="449"/>
      <c r="P36" s="449"/>
      <c r="Q36" s="449"/>
      <c r="R36" s="449"/>
      <c r="S36" s="449"/>
      <c r="T36" s="2"/>
      <c r="U36" s="450">
        <f t="shared" si="1"/>
        <v>5</v>
      </c>
      <c r="V36" s="450"/>
      <c r="W36" s="449" t="str">
        <f>IF('各会計、関係団体の財政状況及び健全化判断比率'!B30="","",'各会計、関係団体の財政状況及び健全化判断比率'!B30)</f>
        <v>後期高齢者医療特別会計</v>
      </c>
      <c r="X36" s="449"/>
      <c r="Y36" s="449"/>
      <c r="Z36" s="449"/>
      <c r="AA36" s="449"/>
      <c r="AB36" s="449"/>
      <c r="AC36" s="449"/>
      <c r="AD36" s="449"/>
      <c r="AE36" s="449"/>
      <c r="AF36" s="449"/>
      <c r="AG36" s="449"/>
      <c r="AH36" s="449"/>
      <c r="AI36" s="449"/>
      <c r="AJ36" s="449"/>
      <c r="AK36" s="449"/>
      <c r="AL36" s="2"/>
      <c r="AM36" s="450">
        <f t="shared" si="2"/>
        <v>8</v>
      </c>
      <c r="AN36" s="450"/>
      <c r="AO36" s="449" t="str">
        <f>IF('各会計、関係団体の財政状況及び健全化判断比率'!B33="","",'各会計、関係団体の財政状況及び健全化判断比率'!B33)</f>
        <v>簡易水道事業会計</v>
      </c>
      <c r="AP36" s="449"/>
      <c r="AQ36" s="449"/>
      <c r="AR36" s="449"/>
      <c r="AS36" s="449"/>
      <c r="AT36" s="449"/>
      <c r="AU36" s="449"/>
      <c r="AV36" s="449"/>
      <c r="AW36" s="449"/>
      <c r="AX36" s="449"/>
      <c r="AY36" s="449"/>
      <c r="AZ36" s="449"/>
      <c r="BA36" s="449"/>
      <c r="BB36" s="449"/>
      <c r="BC36" s="449"/>
      <c r="BD36" s="2"/>
      <c r="BE36" s="450" t="str">
        <f t="shared" si="3"/>
        <v/>
      </c>
      <c r="BF36" s="450"/>
      <c r="BG36" s="449"/>
      <c r="BH36" s="449"/>
      <c r="BI36" s="449"/>
      <c r="BJ36" s="449"/>
      <c r="BK36" s="449"/>
      <c r="BL36" s="449"/>
      <c r="BM36" s="449"/>
      <c r="BN36" s="449"/>
      <c r="BO36" s="449"/>
      <c r="BP36" s="449"/>
      <c r="BQ36" s="449"/>
      <c r="BR36" s="449"/>
      <c r="BS36" s="449"/>
      <c r="BT36" s="449"/>
      <c r="BU36" s="449"/>
      <c r="BV36" s="2"/>
      <c r="BW36" s="450" t="str">
        <f t="shared" si="4"/>
        <v/>
      </c>
      <c r="BX36" s="450"/>
      <c r="BY36" s="449" t="str">
        <f>IF('各会計、関係団体の財政状況及び健全化判断比率'!B70="","",'各会計、関係団体の財政状況及び健全化判断比率'!B70)</f>
        <v/>
      </c>
      <c r="BZ36" s="449"/>
      <c r="CA36" s="449"/>
      <c r="CB36" s="449"/>
      <c r="CC36" s="449"/>
      <c r="CD36" s="449"/>
      <c r="CE36" s="449"/>
      <c r="CF36" s="449"/>
      <c r="CG36" s="449"/>
      <c r="CH36" s="449"/>
      <c r="CI36" s="449"/>
      <c r="CJ36" s="449"/>
      <c r="CK36" s="449"/>
      <c r="CL36" s="449"/>
      <c r="CM36" s="449"/>
      <c r="CN36" s="2"/>
      <c r="CO36" s="450" t="str">
        <f t="shared" si="5"/>
        <v/>
      </c>
      <c r="CP36" s="450"/>
      <c r="CQ36" s="449" t="str">
        <f>IF('各会計、関係団体の財政状況及び健全化判断比率'!BS9="","",'各会計、関係団体の財政状況及び健全化判断比率'!BS9)</f>
        <v/>
      </c>
      <c r="CR36" s="449"/>
      <c r="CS36" s="449"/>
      <c r="CT36" s="449"/>
      <c r="CU36" s="449"/>
      <c r="CV36" s="449"/>
      <c r="CW36" s="449"/>
      <c r="CX36" s="449"/>
      <c r="CY36" s="449"/>
      <c r="CZ36" s="449"/>
      <c r="DA36" s="449"/>
      <c r="DB36" s="449"/>
      <c r="DC36" s="449"/>
      <c r="DD36" s="449"/>
      <c r="DE36" s="449"/>
      <c r="DG36" s="451" t="str">
        <f>IF('各会計、関係団体の財政状況及び健全化判断比率'!BR9="","",'各会計、関係団体の財政状況及び健全化判断比率'!BR9)</f>
        <v/>
      </c>
      <c r="DH36" s="451"/>
      <c r="DI36" s="19"/>
    </row>
    <row r="37" spans="1:113" ht="32.25" customHeight="1" x14ac:dyDescent="0.15">
      <c r="A37" s="2"/>
      <c r="B37" s="5"/>
      <c r="C37" s="450" t="str">
        <f t="shared" si="0"/>
        <v/>
      </c>
      <c r="D37" s="450"/>
      <c r="E37" s="449" t="str">
        <f>IF('各会計、関係団体の財政状況及び健全化判断比率'!B10="","",'各会計、関係団体の財政状況及び健全化判断比率'!B10)</f>
        <v/>
      </c>
      <c r="F37" s="449"/>
      <c r="G37" s="449"/>
      <c r="H37" s="449"/>
      <c r="I37" s="449"/>
      <c r="J37" s="449"/>
      <c r="K37" s="449"/>
      <c r="L37" s="449"/>
      <c r="M37" s="449"/>
      <c r="N37" s="449"/>
      <c r="O37" s="449"/>
      <c r="P37" s="449"/>
      <c r="Q37" s="449"/>
      <c r="R37" s="449"/>
      <c r="S37" s="449"/>
      <c r="T37" s="2"/>
      <c r="U37" s="450" t="str">
        <f t="shared" si="1"/>
        <v/>
      </c>
      <c r="V37" s="450"/>
      <c r="W37" s="449"/>
      <c r="X37" s="449"/>
      <c r="Y37" s="449"/>
      <c r="Z37" s="449"/>
      <c r="AA37" s="449"/>
      <c r="AB37" s="449"/>
      <c r="AC37" s="449"/>
      <c r="AD37" s="449"/>
      <c r="AE37" s="449"/>
      <c r="AF37" s="449"/>
      <c r="AG37" s="449"/>
      <c r="AH37" s="449"/>
      <c r="AI37" s="449"/>
      <c r="AJ37" s="449"/>
      <c r="AK37" s="449"/>
      <c r="AL37" s="2"/>
      <c r="AM37" s="450" t="str">
        <f t="shared" si="2"/>
        <v/>
      </c>
      <c r="AN37" s="450"/>
      <c r="AO37" s="449"/>
      <c r="AP37" s="449"/>
      <c r="AQ37" s="449"/>
      <c r="AR37" s="449"/>
      <c r="AS37" s="449"/>
      <c r="AT37" s="449"/>
      <c r="AU37" s="449"/>
      <c r="AV37" s="449"/>
      <c r="AW37" s="449"/>
      <c r="AX37" s="449"/>
      <c r="AY37" s="449"/>
      <c r="AZ37" s="449"/>
      <c r="BA37" s="449"/>
      <c r="BB37" s="449"/>
      <c r="BC37" s="449"/>
      <c r="BD37" s="2"/>
      <c r="BE37" s="450" t="str">
        <f t="shared" si="3"/>
        <v/>
      </c>
      <c r="BF37" s="450"/>
      <c r="BG37" s="449"/>
      <c r="BH37" s="449"/>
      <c r="BI37" s="449"/>
      <c r="BJ37" s="449"/>
      <c r="BK37" s="449"/>
      <c r="BL37" s="449"/>
      <c r="BM37" s="449"/>
      <c r="BN37" s="449"/>
      <c r="BO37" s="449"/>
      <c r="BP37" s="449"/>
      <c r="BQ37" s="449"/>
      <c r="BR37" s="449"/>
      <c r="BS37" s="449"/>
      <c r="BT37" s="449"/>
      <c r="BU37" s="449"/>
      <c r="BV37" s="2"/>
      <c r="BW37" s="450" t="str">
        <f t="shared" si="4"/>
        <v/>
      </c>
      <c r="BX37" s="450"/>
      <c r="BY37" s="449" t="str">
        <f>IF('各会計、関係団体の財政状況及び健全化判断比率'!B71="","",'各会計、関係団体の財政状況及び健全化判断比率'!B71)</f>
        <v/>
      </c>
      <c r="BZ37" s="449"/>
      <c r="CA37" s="449"/>
      <c r="CB37" s="449"/>
      <c r="CC37" s="449"/>
      <c r="CD37" s="449"/>
      <c r="CE37" s="449"/>
      <c r="CF37" s="449"/>
      <c r="CG37" s="449"/>
      <c r="CH37" s="449"/>
      <c r="CI37" s="449"/>
      <c r="CJ37" s="449"/>
      <c r="CK37" s="449"/>
      <c r="CL37" s="449"/>
      <c r="CM37" s="449"/>
      <c r="CN37" s="2"/>
      <c r="CO37" s="450" t="str">
        <f t="shared" si="5"/>
        <v/>
      </c>
      <c r="CP37" s="450"/>
      <c r="CQ37" s="449" t="str">
        <f>IF('各会計、関係団体の財政状況及び健全化判断比率'!BS10="","",'各会計、関係団体の財政状況及び健全化判断比率'!BS10)</f>
        <v/>
      </c>
      <c r="CR37" s="449"/>
      <c r="CS37" s="449"/>
      <c r="CT37" s="449"/>
      <c r="CU37" s="449"/>
      <c r="CV37" s="449"/>
      <c r="CW37" s="449"/>
      <c r="CX37" s="449"/>
      <c r="CY37" s="449"/>
      <c r="CZ37" s="449"/>
      <c r="DA37" s="449"/>
      <c r="DB37" s="449"/>
      <c r="DC37" s="449"/>
      <c r="DD37" s="449"/>
      <c r="DE37" s="449"/>
      <c r="DG37" s="451" t="str">
        <f>IF('各会計、関係団体の財政状況及び健全化判断比率'!BR10="","",'各会計、関係団体の財政状況及び健全化判断比率'!BR10)</f>
        <v/>
      </c>
      <c r="DH37" s="451"/>
      <c r="DI37" s="19"/>
    </row>
    <row r="38" spans="1:113" ht="32.25" customHeight="1" x14ac:dyDescent="0.15">
      <c r="A38" s="2"/>
      <c r="B38" s="5"/>
      <c r="C38" s="450" t="str">
        <f t="shared" si="0"/>
        <v/>
      </c>
      <c r="D38" s="450"/>
      <c r="E38" s="449" t="str">
        <f>IF('各会計、関係団体の財政状況及び健全化判断比率'!B11="","",'各会計、関係団体の財政状況及び健全化判断比率'!B11)</f>
        <v/>
      </c>
      <c r="F38" s="449"/>
      <c r="G38" s="449"/>
      <c r="H38" s="449"/>
      <c r="I38" s="449"/>
      <c r="J38" s="449"/>
      <c r="K38" s="449"/>
      <c r="L38" s="449"/>
      <c r="M38" s="449"/>
      <c r="N38" s="449"/>
      <c r="O38" s="449"/>
      <c r="P38" s="449"/>
      <c r="Q38" s="449"/>
      <c r="R38" s="449"/>
      <c r="S38" s="449"/>
      <c r="T38" s="2"/>
      <c r="U38" s="450" t="str">
        <f t="shared" si="1"/>
        <v/>
      </c>
      <c r="V38" s="450"/>
      <c r="W38" s="449"/>
      <c r="X38" s="449"/>
      <c r="Y38" s="449"/>
      <c r="Z38" s="449"/>
      <c r="AA38" s="449"/>
      <c r="AB38" s="449"/>
      <c r="AC38" s="449"/>
      <c r="AD38" s="449"/>
      <c r="AE38" s="449"/>
      <c r="AF38" s="449"/>
      <c r="AG38" s="449"/>
      <c r="AH38" s="449"/>
      <c r="AI38" s="449"/>
      <c r="AJ38" s="449"/>
      <c r="AK38" s="449"/>
      <c r="AL38" s="2"/>
      <c r="AM38" s="450" t="str">
        <f t="shared" si="2"/>
        <v/>
      </c>
      <c r="AN38" s="450"/>
      <c r="AO38" s="449"/>
      <c r="AP38" s="449"/>
      <c r="AQ38" s="449"/>
      <c r="AR38" s="449"/>
      <c r="AS38" s="449"/>
      <c r="AT38" s="449"/>
      <c r="AU38" s="449"/>
      <c r="AV38" s="449"/>
      <c r="AW38" s="449"/>
      <c r="AX38" s="449"/>
      <c r="AY38" s="449"/>
      <c r="AZ38" s="449"/>
      <c r="BA38" s="449"/>
      <c r="BB38" s="449"/>
      <c r="BC38" s="449"/>
      <c r="BD38" s="2"/>
      <c r="BE38" s="450" t="str">
        <f t="shared" si="3"/>
        <v/>
      </c>
      <c r="BF38" s="450"/>
      <c r="BG38" s="449"/>
      <c r="BH38" s="449"/>
      <c r="BI38" s="449"/>
      <c r="BJ38" s="449"/>
      <c r="BK38" s="449"/>
      <c r="BL38" s="449"/>
      <c r="BM38" s="449"/>
      <c r="BN38" s="449"/>
      <c r="BO38" s="449"/>
      <c r="BP38" s="449"/>
      <c r="BQ38" s="449"/>
      <c r="BR38" s="449"/>
      <c r="BS38" s="449"/>
      <c r="BT38" s="449"/>
      <c r="BU38" s="449"/>
      <c r="BV38" s="2"/>
      <c r="BW38" s="450" t="str">
        <f t="shared" si="4"/>
        <v/>
      </c>
      <c r="BX38" s="450"/>
      <c r="BY38" s="449" t="str">
        <f>IF('各会計、関係団体の財政状況及び健全化判断比率'!B72="","",'各会計、関係団体の財政状況及び健全化判断比率'!B72)</f>
        <v/>
      </c>
      <c r="BZ38" s="449"/>
      <c r="CA38" s="449"/>
      <c r="CB38" s="449"/>
      <c r="CC38" s="449"/>
      <c r="CD38" s="449"/>
      <c r="CE38" s="449"/>
      <c r="CF38" s="449"/>
      <c r="CG38" s="449"/>
      <c r="CH38" s="449"/>
      <c r="CI38" s="449"/>
      <c r="CJ38" s="449"/>
      <c r="CK38" s="449"/>
      <c r="CL38" s="449"/>
      <c r="CM38" s="449"/>
      <c r="CN38" s="2"/>
      <c r="CO38" s="450" t="str">
        <f t="shared" si="5"/>
        <v/>
      </c>
      <c r="CP38" s="450"/>
      <c r="CQ38" s="449" t="str">
        <f>IF('各会計、関係団体の財政状況及び健全化判断比率'!BS11="","",'各会計、関係団体の財政状況及び健全化判断比率'!BS11)</f>
        <v/>
      </c>
      <c r="CR38" s="449"/>
      <c r="CS38" s="449"/>
      <c r="CT38" s="449"/>
      <c r="CU38" s="449"/>
      <c r="CV38" s="449"/>
      <c r="CW38" s="449"/>
      <c r="CX38" s="449"/>
      <c r="CY38" s="449"/>
      <c r="CZ38" s="449"/>
      <c r="DA38" s="449"/>
      <c r="DB38" s="449"/>
      <c r="DC38" s="449"/>
      <c r="DD38" s="449"/>
      <c r="DE38" s="449"/>
      <c r="DG38" s="451" t="str">
        <f>IF('各会計、関係団体の財政状況及び健全化判断比率'!BR11="","",'各会計、関係団体の財政状況及び健全化判断比率'!BR11)</f>
        <v/>
      </c>
      <c r="DH38" s="451"/>
      <c r="DI38" s="19"/>
    </row>
    <row r="39" spans="1:113" ht="32.25" customHeight="1" x14ac:dyDescent="0.15">
      <c r="A39" s="2"/>
      <c r="B39" s="5"/>
      <c r="C39" s="450" t="str">
        <f t="shared" si="0"/>
        <v/>
      </c>
      <c r="D39" s="450"/>
      <c r="E39" s="449" t="str">
        <f>IF('各会計、関係団体の財政状況及び健全化判断比率'!B12="","",'各会計、関係団体の財政状況及び健全化判断比率'!B12)</f>
        <v/>
      </c>
      <c r="F39" s="449"/>
      <c r="G39" s="449"/>
      <c r="H39" s="449"/>
      <c r="I39" s="449"/>
      <c r="J39" s="449"/>
      <c r="K39" s="449"/>
      <c r="L39" s="449"/>
      <c r="M39" s="449"/>
      <c r="N39" s="449"/>
      <c r="O39" s="449"/>
      <c r="P39" s="449"/>
      <c r="Q39" s="449"/>
      <c r="R39" s="449"/>
      <c r="S39" s="449"/>
      <c r="T39" s="2"/>
      <c r="U39" s="450" t="str">
        <f t="shared" si="1"/>
        <v/>
      </c>
      <c r="V39" s="450"/>
      <c r="W39" s="449"/>
      <c r="X39" s="449"/>
      <c r="Y39" s="449"/>
      <c r="Z39" s="449"/>
      <c r="AA39" s="449"/>
      <c r="AB39" s="449"/>
      <c r="AC39" s="449"/>
      <c r="AD39" s="449"/>
      <c r="AE39" s="449"/>
      <c r="AF39" s="449"/>
      <c r="AG39" s="449"/>
      <c r="AH39" s="449"/>
      <c r="AI39" s="449"/>
      <c r="AJ39" s="449"/>
      <c r="AK39" s="449"/>
      <c r="AL39" s="2"/>
      <c r="AM39" s="450" t="str">
        <f t="shared" si="2"/>
        <v/>
      </c>
      <c r="AN39" s="450"/>
      <c r="AO39" s="449"/>
      <c r="AP39" s="449"/>
      <c r="AQ39" s="449"/>
      <c r="AR39" s="449"/>
      <c r="AS39" s="449"/>
      <c r="AT39" s="449"/>
      <c r="AU39" s="449"/>
      <c r="AV39" s="449"/>
      <c r="AW39" s="449"/>
      <c r="AX39" s="449"/>
      <c r="AY39" s="449"/>
      <c r="AZ39" s="449"/>
      <c r="BA39" s="449"/>
      <c r="BB39" s="449"/>
      <c r="BC39" s="449"/>
      <c r="BD39" s="2"/>
      <c r="BE39" s="450" t="str">
        <f t="shared" si="3"/>
        <v/>
      </c>
      <c r="BF39" s="450"/>
      <c r="BG39" s="449"/>
      <c r="BH39" s="449"/>
      <c r="BI39" s="449"/>
      <c r="BJ39" s="449"/>
      <c r="BK39" s="449"/>
      <c r="BL39" s="449"/>
      <c r="BM39" s="449"/>
      <c r="BN39" s="449"/>
      <c r="BO39" s="449"/>
      <c r="BP39" s="449"/>
      <c r="BQ39" s="449"/>
      <c r="BR39" s="449"/>
      <c r="BS39" s="449"/>
      <c r="BT39" s="449"/>
      <c r="BU39" s="449"/>
      <c r="BV39" s="2"/>
      <c r="BW39" s="450" t="str">
        <f t="shared" si="4"/>
        <v/>
      </c>
      <c r="BX39" s="450"/>
      <c r="BY39" s="449" t="str">
        <f>IF('各会計、関係団体の財政状況及び健全化判断比率'!B73="","",'各会計、関係団体の財政状況及び健全化判断比率'!B73)</f>
        <v/>
      </c>
      <c r="BZ39" s="449"/>
      <c r="CA39" s="449"/>
      <c r="CB39" s="449"/>
      <c r="CC39" s="449"/>
      <c r="CD39" s="449"/>
      <c r="CE39" s="449"/>
      <c r="CF39" s="449"/>
      <c r="CG39" s="449"/>
      <c r="CH39" s="449"/>
      <c r="CI39" s="449"/>
      <c r="CJ39" s="449"/>
      <c r="CK39" s="449"/>
      <c r="CL39" s="449"/>
      <c r="CM39" s="449"/>
      <c r="CN39" s="2"/>
      <c r="CO39" s="450" t="str">
        <f t="shared" si="5"/>
        <v/>
      </c>
      <c r="CP39" s="450"/>
      <c r="CQ39" s="449" t="str">
        <f>IF('各会計、関係団体の財政状況及び健全化判断比率'!BS12="","",'各会計、関係団体の財政状況及び健全化判断比率'!BS12)</f>
        <v/>
      </c>
      <c r="CR39" s="449"/>
      <c r="CS39" s="449"/>
      <c r="CT39" s="449"/>
      <c r="CU39" s="449"/>
      <c r="CV39" s="449"/>
      <c r="CW39" s="449"/>
      <c r="CX39" s="449"/>
      <c r="CY39" s="449"/>
      <c r="CZ39" s="449"/>
      <c r="DA39" s="449"/>
      <c r="DB39" s="449"/>
      <c r="DC39" s="449"/>
      <c r="DD39" s="449"/>
      <c r="DE39" s="449"/>
      <c r="DG39" s="451" t="str">
        <f>IF('各会計、関係団体の財政状況及び健全化判断比率'!BR12="","",'各会計、関係団体の財政状況及び健全化判断比率'!BR12)</f>
        <v/>
      </c>
      <c r="DH39" s="451"/>
      <c r="DI39" s="19"/>
    </row>
    <row r="40" spans="1:113" ht="32.25" customHeight="1" x14ac:dyDescent="0.15">
      <c r="A40" s="2"/>
      <c r="B40" s="5"/>
      <c r="C40" s="450" t="str">
        <f t="shared" si="0"/>
        <v/>
      </c>
      <c r="D40" s="450"/>
      <c r="E40" s="449" t="str">
        <f>IF('各会計、関係団体の財政状況及び健全化判断比率'!B13="","",'各会計、関係団体の財政状況及び健全化判断比率'!B13)</f>
        <v/>
      </c>
      <c r="F40" s="449"/>
      <c r="G40" s="449"/>
      <c r="H40" s="449"/>
      <c r="I40" s="449"/>
      <c r="J40" s="449"/>
      <c r="K40" s="449"/>
      <c r="L40" s="449"/>
      <c r="M40" s="449"/>
      <c r="N40" s="449"/>
      <c r="O40" s="449"/>
      <c r="P40" s="449"/>
      <c r="Q40" s="449"/>
      <c r="R40" s="449"/>
      <c r="S40" s="449"/>
      <c r="T40" s="2"/>
      <c r="U40" s="450" t="str">
        <f t="shared" si="1"/>
        <v/>
      </c>
      <c r="V40" s="450"/>
      <c r="W40" s="449"/>
      <c r="X40" s="449"/>
      <c r="Y40" s="449"/>
      <c r="Z40" s="449"/>
      <c r="AA40" s="449"/>
      <c r="AB40" s="449"/>
      <c r="AC40" s="449"/>
      <c r="AD40" s="449"/>
      <c r="AE40" s="449"/>
      <c r="AF40" s="449"/>
      <c r="AG40" s="449"/>
      <c r="AH40" s="449"/>
      <c r="AI40" s="449"/>
      <c r="AJ40" s="449"/>
      <c r="AK40" s="449"/>
      <c r="AL40" s="2"/>
      <c r="AM40" s="450" t="str">
        <f t="shared" si="2"/>
        <v/>
      </c>
      <c r="AN40" s="450"/>
      <c r="AO40" s="449"/>
      <c r="AP40" s="449"/>
      <c r="AQ40" s="449"/>
      <c r="AR40" s="449"/>
      <c r="AS40" s="449"/>
      <c r="AT40" s="449"/>
      <c r="AU40" s="449"/>
      <c r="AV40" s="449"/>
      <c r="AW40" s="449"/>
      <c r="AX40" s="449"/>
      <c r="AY40" s="449"/>
      <c r="AZ40" s="449"/>
      <c r="BA40" s="449"/>
      <c r="BB40" s="449"/>
      <c r="BC40" s="449"/>
      <c r="BD40" s="2"/>
      <c r="BE40" s="450" t="str">
        <f t="shared" si="3"/>
        <v/>
      </c>
      <c r="BF40" s="450"/>
      <c r="BG40" s="449"/>
      <c r="BH40" s="449"/>
      <c r="BI40" s="449"/>
      <c r="BJ40" s="449"/>
      <c r="BK40" s="449"/>
      <c r="BL40" s="449"/>
      <c r="BM40" s="449"/>
      <c r="BN40" s="449"/>
      <c r="BO40" s="449"/>
      <c r="BP40" s="449"/>
      <c r="BQ40" s="449"/>
      <c r="BR40" s="449"/>
      <c r="BS40" s="449"/>
      <c r="BT40" s="449"/>
      <c r="BU40" s="449"/>
      <c r="BV40" s="2"/>
      <c r="BW40" s="450" t="str">
        <f t="shared" si="4"/>
        <v/>
      </c>
      <c r="BX40" s="450"/>
      <c r="BY40" s="449" t="str">
        <f>IF('各会計、関係団体の財政状況及び健全化判断比率'!B74="","",'各会計、関係団体の財政状況及び健全化判断比率'!B74)</f>
        <v/>
      </c>
      <c r="BZ40" s="449"/>
      <c r="CA40" s="449"/>
      <c r="CB40" s="449"/>
      <c r="CC40" s="449"/>
      <c r="CD40" s="449"/>
      <c r="CE40" s="449"/>
      <c r="CF40" s="449"/>
      <c r="CG40" s="449"/>
      <c r="CH40" s="449"/>
      <c r="CI40" s="449"/>
      <c r="CJ40" s="449"/>
      <c r="CK40" s="449"/>
      <c r="CL40" s="449"/>
      <c r="CM40" s="449"/>
      <c r="CN40" s="2"/>
      <c r="CO40" s="450" t="str">
        <f t="shared" si="5"/>
        <v/>
      </c>
      <c r="CP40" s="450"/>
      <c r="CQ40" s="449" t="str">
        <f>IF('各会計、関係団体の財政状況及び健全化判断比率'!BS13="","",'各会計、関係団体の財政状況及び健全化判断比率'!BS13)</f>
        <v/>
      </c>
      <c r="CR40" s="449"/>
      <c r="CS40" s="449"/>
      <c r="CT40" s="449"/>
      <c r="CU40" s="449"/>
      <c r="CV40" s="449"/>
      <c r="CW40" s="449"/>
      <c r="CX40" s="449"/>
      <c r="CY40" s="449"/>
      <c r="CZ40" s="449"/>
      <c r="DA40" s="449"/>
      <c r="DB40" s="449"/>
      <c r="DC40" s="449"/>
      <c r="DD40" s="449"/>
      <c r="DE40" s="449"/>
      <c r="DG40" s="451" t="str">
        <f>IF('各会計、関係団体の財政状況及び健全化判断比率'!BR13="","",'各会計、関係団体の財政状況及び健全化判断比率'!BR13)</f>
        <v/>
      </c>
      <c r="DH40" s="451"/>
      <c r="DI40" s="19"/>
    </row>
    <row r="41" spans="1:113" ht="32.25" customHeight="1" x14ac:dyDescent="0.15">
      <c r="A41" s="2"/>
      <c r="B41" s="5"/>
      <c r="C41" s="450" t="str">
        <f t="shared" si="0"/>
        <v/>
      </c>
      <c r="D41" s="450"/>
      <c r="E41" s="449" t="str">
        <f>IF('各会計、関係団体の財政状況及び健全化判断比率'!B14="","",'各会計、関係団体の財政状況及び健全化判断比率'!B14)</f>
        <v/>
      </c>
      <c r="F41" s="449"/>
      <c r="G41" s="449"/>
      <c r="H41" s="449"/>
      <c r="I41" s="449"/>
      <c r="J41" s="449"/>
      <c r="K41" s="449"/>
      <c r="L41" s="449"/>
      <c r="M41" s="449"/>
      <c r="N41" s="449"/>
      <c r="O41" s="449"/>
      <c r="P41" s="449"/>
      <c r="Q41" s="449"/>
      <c r="R41" s="449"/>
      <c r="S41" s="449"/>
      <c r="T41" s="2"/>
      <c r="U41" s="450" t="str">
        <f t="shared" si="1"/>
        <v/>
      </c>
      <c r="V41" s="450"/>
      <c r="W41" s="449"/>
      <c r="X41" s="449"/>
      <c r="Y41" s="449"/>
      <c r="Z41" s="449"/>
      <c r="AA41" s="449"/>
      <c r="AB41" s="449"/>
      <c r="AC41" s="449"/>
      <c r="AD41" s="449"/>
      <c r="AE41" s="449"/>
      <c r="AF41" s="449"/>
      <c r="AG41" s="449"/>
      <c r="AH41" s="449"/>
      <c r="AI41" s="449"/>
      <c r="AJ41" s="449"/>
      <c r="AK41" s="449"/>
      <c r="AL41" s="2"/>
      <c r="AM41" s="450" t="str">
        <f t="shared" si="2"/>
        <v/>
      </c>
      <c r="AN41" s="450"/>
      <c r="AO41" s="449"/>
      <c r="AP41" s="449"/>
      <c r="AQ41" s="449"/>
      <c r="AR41" s="449"/>
      <c r="AS41" s="449"/>
      <c r="AT41" s="449"/>
      <c r="AU41" s="449"/>
      <c r="AV41" s="449"/>
      <c r="AW41" s="449"/>
      <c r="AX41" s="449"/>
      <c r="AY41" s="449"/>
      <c r="AZ41" s="449"/>
      <c r="BA41" s="449"/>
      <c r="BB41" s="449"/>
      <c r="BC41" s="449"/>
      <c r="BD41" s="2"/>
      <c r="BE41" s="450" t="str">
        <f t="shared" si="3"/>
        <v/>
      </c>
      <c r="BF41" s="450"/>
      <c r="BG41" s="449"/>
      <c r="BH41" s="449"/>
      <c r="BI41" s="449"/>
      <c r="BJ41" s="449"/>
      <c r="BK41" s="449"/>
      <c r="BL41" s="449"/>
      <c r="BM41" s="449"/>
      <c r="BN41" s="449"/>
      <c r="BO41" s="449"/>
      <c r="BP41" s="449"/>
      <c r="BQ41" s="449"/>
      <c r="BR41" s="449"/>
      <c r="BS41" s="449"/>
      <c r="BT41" s="449"/>
      <c r="BU41" s="449"/>
      <c r="BV41" s="2"/>
      <c r="BW41" s="450" t="str">
        <f t="shared" si="4"/>
        <v/>
      </c>
      <c r="BX41" s="450"/>
      <c r="BY41" s="449" t="str">
        <f>IF('各会計、関係団体の財政状況及び健全化判断比率'!B75="","",'各会計、関係団体の財政状況及び健全化判断比率'!B75)</f>
        <v/>
      </c>
      <c r="BZ41" s="449"/>
      <c r="CA41" s="449"/>
      <c r="CB41" s="449"/>
      <c r="CC41" s="449"/>
      <c r="CD41" s="449"/>
      <c r="CE41" s="449"/>
      <c r="CF41" s="449"/>
      <c r="CG41" s="449"/>
      <c r="CH41" s="449"/>
      <c r="CI41" s="449"/>
      <c r="CJ41" s="449"/>
      <c r="CK41" s="449"/>
      <c r="CL41" s="449"/>
      <c r="CM41" s="449"/>
      <c r="CN41" s="2"/>
      <c r="CO41" s="450" t="str">
        <f t="shared" si="5"/>
        <v/>
      </c>
      <c r="CP41" s="450"/>
      <c r="CQ41" s="449" t="str">
        <f>IF('各会計、関係団体の財政状況及び健全化判断比率'!BS14="","",'各会計、関係団体の財政状況及び健全化判断比率'!BS14)</f>
        <v/>
      </c>
      <c r="CR41" s="449"/>
      <c r="CS41" s="449"/>
      <c r="CT41" s="449"/>
      <c r="CU41" s="449"/>
      <c r="CV41" s="449"/>
      <c r="CW41" s="449"/>
      <c r="CX41" s="449"/>
      <c r="CY41" s="449"/>
      <c r="CZ41" s="449"/>
      <c r="DA41" s="449"/>
      <c r="DB41" s="449"/>
      <c r="DC41" s="449"/>
      <c r="DD41" s="449"/>
      <c r="DE41" s="449"/>
      <c r="DG41" s="451" t="str">
        <f>IF('各会計、関係団体の財政状況及び健全化判断比率'!BR14="","",'各会計、関係団体の財政状況及び健全化判断比率'!BR14)</f>
        <v/>
      </c>
      <c r="DH41" s="451"/>
      <c r="DI41" s="19"/>
    </row>
    <row r="42" spans="1:113" ht="32.25" customHeight="1" x14ac:dyDescent="0.15">
      <c r="B42" s="5"/>
      <c r="C42" s="450" t="str">
        <f t="shared" si="0"/>
        <v/>
      </c>
      <c r="D42" s="450"/>
      <c r="E42" s="449" t="str">
        <f>IF('各会計、関係団体の財政状況及び健全化判断比率'!B15="","",'各会計、関係団体の財政状況及び健全化判断比率'!B15)</f>
        <v/>
      </c>
      <c r="F42" s="449"/>
      <c r="G42" s="449"/>
      <c r="H42" s="449"/>
      <c r="I42" s="449"/>
      <c r="J42" s="449"/>
      <c r="K42" s="449"/>
      <c r="L42" s="449"/>
      <c r="M42" s="449"/>
      <c r="N42" s="449"/>
      <c r="O42" s="449"/>
      <c r="P42" s="449"/>
      <c r="Q42" s="449"/>
      <c r="R42" s="449"/>
      <c r="S42" s="449"/>
      <c r="T42" s="2"/>
      <c r="U42" s="450" t="str">
        <f t="shared" si="1"/>
        <v/>
      </c>
      <c r="V42" s="450"/>
      <c r="W42" s="449"/>
      <c r="X42" s="449"/>
      <c r="Y42" s="449"/>
      <c r="Z42" s="449"/>
      <c r="AA42" s="449"/>
      <c r="AB42" s="449"/>
      <c r="AC42" s="449"/>
      <c r="AD42" s="449"/>
      <c r="AE42" s="449"/>
      <c r="AF42" s="449"/>
      <c r="AG42" s="449"/>
      <c r="AH42" s="449"/>
      <c r="AI42" s="449"/>
      <c r="AJ42" s="449"/>
      <c r="AK42" s="449"/>
      <c r="AL42" s="2"/>
      <c r="AM42" s="450" t="str">
        <f t="shared" si="2"/>
        <v/>
      </c>
      <c r="AN42" s="450"/>
      <c r="AO42" s="449"/>
      <c r="AP42" s="449"/>
      <c r="AQ42" s="449"/>
      <c r="AR42" s="449"/>
      <c r="AS42" s="449"/>
      <c r="AT42" s="449"/>
      <c r="AU42" s="449"/>
      <c r="AV42" s="449"/>
      <c r="AW42" s="449"/>
      <c r="AX42" s="449"/>
      <c r="AY42" s="449"/>
      <c r="AZ42" s="449"/>
      <c r="BA42" s="449"/>
      <c r="BB42" s="449"/>
      <c r="BC42" s="449"/>
      <c r="BD42" s="2"/>
      <c r="BE42" s="450" t="str">
        <f t="shared" si="3"/>
        <v/>
      </c>
      <c r="BF42" s="450"/>
      <c r="BG42" s="449"/>
      <c r="BH42" s="449"/>
      <c r="BI42" s="449"/>
      <c r="BJ42" s="449"/>
      <c r="BK42" s="449"/>
      <c r="BL42" s="449"/>
      <c r="BM42" s="449"/>
      <c r="BN42" s="449"/>
      <c r="BO42" s="449"/>
      <c r="BP42" s="449"/>
      <c r="BQ42" s="449"/>
      <c r="BR42" s="449"/>
      <c r="BS42" s="449"/>
      <c r="BT42" s="449"/>
      <c r="BU42" s="449"/>
      <c r="BV42" s="2"/>
      <c r="BW42" s="450" t="str">
        <f t="shared" si="4"/>
        <v/>
      </c>
      <c r="BX42" s="450"/>
      <c r="BY42" s="449" t="str">
        <f>IF('各会計、関係団体の財政状況及び健全化判断比率'!B76="","",'各会計、関係団体の財政状況及び健全化判断比率'!B76)</f>
        <v/>
      </c>
      <c r="BZ42" s="449"/>
      <c r="CA42" s="449"/>
      <c r="CB42" s="449"/>
      <c r="CC42" s="449"/>
      <c r="CD42" s="449"/>
      <c r="CE42" s="449"/>
      <c r="CF42" s="449"/>
      <c r="CG42" s="449"/>
      <c r="CH42" s="449"/>
      <c r="CI42" s="449"/>
      <c r="CJ42" s="449"/>
      <c r="CK42" s="449"/>
      <c r="CL42" s="449"/>
      <c r="CM42" s="449"/>
      <c r="CN42" s="2"/>
      <c r="CO42" s="450" t="str">
        <f t="shared" si="5"/>
        <v/>
      </c>
      <c r="CP42" s="450"/>
      <c r="CQ42" s="449" t="str">
        <f>IF('各会計、関係団体の財政状況及び健全化判断比率'!BS15="","",'各会計、関係団体の財政状況及び健全化判断比率'!BS15)</f>
        <v/>
      </c>
      <c r="CR42" s="449"/>
      <c r="CS42" s="449"/>
      <c r="CT42" s="449"/>
      <c r="CU42" s="449"/>
      <c r="CV42" s="449"/>
      <c r="CW42" s="449"/>
      <c r="CX42" s="449"/>
      <c r="CY42" s="449"/>
      <c r="CZ42" s="449"/>
      <c r="DA42" s="449"/>
      <c r="DB42" s="449"/>
      <c r="DC42" s="449"/>
      <c r="DD42" s="449"/>
      <c r="DE42" s="449"/>
      <c r="DG42" s="451" t="str">
        <f>IF('各会計、関係団体の財政状況及び健全化判断比率'!BR15="","",'各会計、関係団体の財政状況及び健全化判断比率'!BR15)</f>
        <v/>
      </c>
      <c r="DH42" s="451"/>
      <c r="DI42" s="19"/>
    </row>
    <row r="43" spans="1:113" ht="32.25" customHeight="1" x14ac:dyDescent="0.15">
      <c r="B43" s="5"/>
      <c r="C43" s="450" t="str">
        <f t="shared" si="0"/>
        <v/>
      </c>
      <c r="D43" s="450"/>
      <c r="E43" s="449" t="str">
        <f>IF('各会計、関係団体の財政状況及び健全化判断比率'!B16="","",'各会計、関係団体の財政状況及び健全化判断比率'!B16)</f>
        <v/>
      </c>
      <c r="F43" s="449"/>
      <c r="G43" s="449"/>
      <c r="H43" s="449"/>
      <c r="I43" s="449"/>
      <c r="J43" s="449"/>
      <c r="K43" s="449"/>
      <c r="L43" s="449"/>
      <c r="M43" s="449"/>
      <c r="N43" s="449"/>
      <c r="O43" s="449"/>
      <c r="P43" s="449"/>
      <c r="Q43" s="449"/>
      <c r="R43" s="449"/>
      <c r="S43" s="449"/>
      <c r="T43" s="2"/>
      <c r="U43" s="450" t="str">
        <f t="shared" si="1"/>
        <v/>
      </c>
      <c r="V43" s="450"/>
      <c r="W43" s="449"/>
      <c r="X43" s="449"/>
      <c r="Y43" s="449"/>
      <c r="Z43" s="449"/>
      <c r="AA43" s="449"/>
      <c r="AB43" s="449"/>
      <c r="AC43" s="449"/>
      <c r="AD43" s="449"/>
      <c r="AE43" s="449"/>
      <c r="AF43" s="449"/>
      <c r="AG43" s="449"/>
      <c r="AH43" s="449"/>
      <c r="AI43" s="449"/>
      <c r="AJ43" s="449"/>
      <c r="AK43" s="449"/>
      <c r="AL43" s="2"/>
      <c r="AM43" s="450" t="str">
        <f t="shared" si="2"/>
        <v/>
      </c>
      <c r="AN43" s="450"/>
      <c r="AO43" s="449"/>
      <c r="AP43" s="449"/>
      <c r="AQ43" s="449"/>
      <c r="AR43" s="449"/>
      <c r="AS43" s="449"/>
      <c r="AT43" s="449"/>
      <c r="AU43" s="449"/>
      <c r="AV43" s="449"/>
      <c r="AW43" s="449"/>
      <c r="AX43" s="449"/>
      <c r="AY43" s="449"/>
      <c r="AZ43" s="449"/>
      <c r="BA43" s="449"/>
      <c r="BB43" s="449"/>
      <c r="BC43" s="449"/>
      <c r="BD43" s="2"/>
      <c r="BE43" s="450" t="str">
        <f t="shared" si="3"/>
        <v/>
      </c>
      <c r="BF43" s="450"/>
      <c r="BG43" s="449"/>
      <c r="BH43" s="449"/>
      <c r="BI43" s="449"/>
      <c r="BJ43" s="449"/>
      <c r="BK43" s="449"/>
      <c r="BL43" s="449"/>
      <c r="BM43" s="449"/>
      <c r="BN43" s="449"/>
      <c r="BO43" s="449"/>
      <c r="BP43" s="449"/>
      <c r="BQ43" s="449"/>
      <c r="BR43" s="449"/>
      <c r="BS43" s="449"/>
      <c r="BT43" s="449"/>
      <c r="BU43" s="449"/>
      <c r="BV43" s="2"/>
      <c r="BW43" s="450" t="str">
        <f t="shared" si="4"/>
        <v/>
      </c>
      <c r="BX43" s="450"/>
      <c r="BY43" s="449" t="str">
        <f>IF('各会計、関係団体の財政状況及び健全化判断比率'!B77="","",'各会計、関係団体の財政状況及び健全化判断比率'!B77)</f>
        <v/>
      </c>
      <c r="BZ43" s="449"/>
      <c r="CA43" s="449"/>
      <c r="CB43" s="449"/>
      <c r="CC43" s="449"/>
      <c r="CD43" s="449"/>
      <c r="CE43" s="449"/>
      <c r="CF43" s="449"/>
      <c r="CG43" s="449"/>
      <c r="CH43" s="449"/>
      <c r="CI43" s="449"/>
      <c r="CJ43" s="449"/>
      <c r="CK43" s="449"/>
      <c r="CL43" s="449"/>
      <c r="CM43" s="449"/>
      <c r="CN43" s="2"/>
      <c r="CO43" s="450" t="str">
        <f t="shared" si="5"/>
        <v/>
      </c>
      <c r="CP43" s="450"/>
      <c r="CQ43" s="449" t="str">
        <f>IF('各会計、関係団体の財政状況及び健全化判断比率'!BS16="","",'各会計、関係団体の財政状況及び健全化判断比率'!BS16)</f>
        <v/>
      </c>
      <c r="CR43" s="449"/>
      <c r="CS43" s="449"/>
      <c r="CT43" s="449"/>
      <c r="CU43" s="449"/>
      <c r="CV43" s="449"/>
      <c r="CW43" s="449"/>
      <c r="CX43" s="449"/>
      <c r="CY43" s="449"/>
      <c r="CZ43" s="449"/>
      <c r="DA43" s="449"/>
      <c r="DB43" s="449"/>
      <c r="DC43" s="449"/>
      <c r="DD43" s="449"/>
      <c r="DE43" s="449"/>
      <c r="DG43" s="451" t="str">
        <f>IF('各会計、関係団体の財政状況及び健全化判断比率'!BR16="","",'各会計、関係団体の財政状況及び健全化判断比率'!BR16)</f>
        <v/>
      </c>
      <c r="DH43" s="45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296</v>
      </c>
      <c r="E46" s="395" t="s">
        <v>297</v>
      </c>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c r="AD46" s="395"/>
      <c r="AE46" s="395"/>
      <c r="AF46" s="395"/>
      <c r="AG46" s="395"/>
      <c r="AH46" s="395"/>
      <c r="AI46" s="395"/>
      <c r="AJ46" s="395"/>
      <c r="AK46" s="395"/>
      <c r="AL46" s="395"/>
      <c r="AM46" s="395"/>
      <c r="AN46" s="395"/>
      <c r="AO46" s="395"/>
      <c r="AP46" s="395"/>
      <c r="AQ46" s="395"/>
      <c r="AR46" s="395"/>
      <c r="AS46" s="395"/>
      <c r="AT46" s="395"/>
      <c r="AU46" s="395"/>
      <c r="AV46" s="395"/>
      <c r="AW46" s="395"/>
      <c r="AX46" s="395"/>
      <c r="AY46" s="395"/>
      <c r="AZ46" s="395"/>
      <c r="BA46" s="395"/>
      <c r="BB46" s="395"/>
      <c r="BC46" s="395"/>
      <c r="BD46" s="395"/>
      <c r="BE46" s="395"/>
      <c r="BF46" s="395"/>
      <c r="BG46" s="395"/>
      <c r="BH46" s="395"/>
      <c r="BI46" s="395"/>
      <c r="BJ46" s="395"/>
      <c r="BK46" s="395"/>
      <c r="BL46" s="395"/>
      <c r="BM46" s="395"/>
      <c r="BN46" s="395"/>
      <c r="BO46" s="395"/>
      <c r="BP46" s="395"/>
      <c r="BQ46" s="395"/>
      <c r="BR46" s="395"/>
      <c r="BS46" s="395"/>
      <c r="BT46" s="395"/>
      <c r="BU46" s="395"/>
      <c r="BV46" s="395"/>
      <c r="BW46" s="395"/>
      <c r="BX46" s="395"/>
      <c r="BY46" s="395"/>
      <c r="BZ46" s="395"/>
      <c r="CA46" s="395"/>
      <c r="CB46" s="395"/>
      <c r="CC46" s="395"/>
      <c r="CD46" s="395"/>
      <c r="CE46" s="395"/>
      <c r="CF46" s="395"/>
      <c r="CG46" s="395"/>
      <c r="CH46" s="395"/>
      <c r="CI46" s="395"/>
      <c r="CJ46" s="395"/>
      <c r="CK46" s="395"/>
      <c r="CL46" s="395"/>
      <c r="CM46" s="395"/>
      <c r="CN46" s="395"/>
      <c r="CO46" s="395"/>
      <c r="CP46" s="395"/>
      <c r="CQ46" s="395"/>
      <c r="CR46" s="395"/>
      <c r="CS46" s="395"/>
      <c r="CT46" s="395"/>
      <c r="CU46" s="395"/>
      <c r="CV46" s="395"/>
      <c r="CW46" s="395"/>
      <c r="CX46" s="395"/>
      <c r="CY46" s="395"/>
      <c r="CZ46" s="395"/>
      <c r="DA46" s="395"/>
      <c r="DB46" s="395"/>
      <c r="DC46" s="395"/>
      <c r="DD46" s="395"/>
      <c r="DE46" s="395"/>
      <c r="DF46" s="395"/>
      <c r="DG46" s="395"/>
      <c r="DH46" s="395"/>
      <c r="DI46" s="395"/>
    </row>
    <row r="47" spans="1:113" x14ac:dyDescent="0.15">
      <c r="E47" s="395" t="s">
        <v>298</v>
      </c>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c r="AH47" s="395"/>
      <c r="AI47" s="395"/>
      <c r="AJ47" s="395"/>
      <c r="AK47" s="395"/>
      <c r="AL47" s="395"/>
      <c r="AM47" s="395"/>
      <c r="AN47" s="395"/>
      <c r="AO47" s="395"/>
      <c r="AP47" s="395"/>
      <c r="AQ47" s="395"/>
      <c r="AR47" s="395"/>
      <c r="AS47" s="395"/>
      <c r="AT47" s="395"/>
      <c r="AU47" s="395"/>
      <c r="AV47" s="395"/>
      <c r="AW47" s="395"/>
      <c r="AX47" s="395"/>
      <c r="AY47" s="395"/>
      <c r="AZ47" s="395"/>
      <c r="BA47" s="395"/>
      <c r="BB47" s="395"/>
      <c r="BC47" s="395"/>
      <c r="BD47" s="395"/>
      <c r="BE47" s="395"/>
      <c r="BF47" s="395"/>
      <c r="BG47" s="395"/>
      <c r="BH47" s="395"/>
      <c r="BI47" s="395"/>
      <c r="BJ47" s="395"/>
      <c r="BK47" s="395"/>
      <c r="BL47" s="395"/>
      <c r="BM47" s="395"/>
      <c r="BN47" s="395"/>
      <c r="BO47" s="395"/>
      <c r="BP47" s="395"/>
      <c r="BQ47" s="395"/>
      <c r="BR47" s="395"/>
      <c r="BS47" s="395"/>
      <c r="BT47" s="395"/>
      <c r="BU47" s="395"/>
      <c r="BV47" s="395"/>
      <c r="BW47" s="395"/>
      <c r="BX47" s="395"/>
      <c r="BY47" s="395"/>
      <c r="BZ47" s="395"/>
      <c r="CA47" s="395"/>
      <c r="CB47" s="395"/>
      <c r="CC47" s="395"/>
      <c r="CD47" s="395"/>
      <c r="CE47" s="395"/>
      <c r="CF47" s="395"/>
      <c r="CG47" s="395"/>
      <c r="CH47" s="395"/>
      <c r="CI47" s="395"/>
      <c r="CJ47" s="395"/>
      <c r="CK47" s="395"/>
      <c r="CL47" s="395"/>
      <c r="CM47" s="395"/>
      <c r="CN47" s="395"/>
      <c r="CO47" s="395"/>
      <c r="CP47" s="395"/>
      <c r="CQ47" s="395"/>
      <c r="CR47" s="395"/>
      <c r="CS47" s="395"/>
      <c r="CT47" s="395"/>
      <c r="CU47" s="395"/>
      <c r="CV47" s="395"/>
      <c r="CW47" s="395"/>
      <c r="CX47" s="395"/>
      <c r="CY47" s="395"/>
      <c r="CZ47" s="395"/>
      <c r="DA47" s="395"/>
      <c r="DB47" s="395"/>
      <c r="DC47" s="395"/>
      <c r="DD47" s="395"/>
      <c r="DE47" s="395"/>
      <c r="DF47" s="395"/>
      <c r="DG47" s="395"/>
      <c r="DH47" s="395"/>
      <c r="DI47" s="395"/>
    </row>
    <row r="48" spans="1:113" x14ac:dyDescent="0.15">
      <c r="E48" s="395" t="s">
        <v>299</v>
      </c>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5"/>
      <c r="AL48" s="395"/>
      <c r="AM48" s="395"/>
      <c r="AN48" s="395"/>
      <c r="AO48" s="395"/>
      <c r="AP48" s="395"/>
      <c r="AQ48" s="395"/>
      <c r="AR48" s="395"/>
      <c r="AS48" s="395"/>
      <c r="AT48" s="395"/>
      <c r="AU48" s="395"/>
      <c r="AV48" s="395"/>
      <c r="AW48" s="395"/>
      <c r="AX48" s="395"/>
      <c r="AY48" s="395"/>
      <c r="AZ48" s="395"/>
      <c r="BA48" s="395"/>
      <c r="BB48" s="395"/>
      <c r="BC48" s="395"/>
      <c r="BD48" s="395"/>
      <c r="BE48" s="395"/>
      <c r="BF48" s="395"/>
      <c r="BG48" s="395"/>
      <c r="BH48" s="395"/>
      <c r="BI48" s="395"/>
      <c r="BJ48" s="395"/>
      <c r="BK48" s="395"/>
      <c r="BL48" s="395"/>
      <c r="BM48" s="395"/>
      <c r="BN48" s="395"/>
      <c r="BO48" s="395"/>
      <c r="BP48" s="395"/>
      <c r="BQ48" s="395"/>
      <c r="BR48" s="395"/>
      <c r="BS48" s="395"/>
      <c r="BT48" s="395"/>
      <c r="BU48" s="395"/>
      <c r="BV48" s="395"/>
      <c r="BW48" s="395"/>
      <c r="BX48" s="395"/>
      <c r="BY48" s="395"/>
      <c r="BZ48" s="395"/>
      <c r="CA48" s="395"/>
      <c r="CB48" s="395"/>
      <c r="CC48" s="395"/>
      <c r="CD48" s="395"/>
      <c r="CE48" s="395"/>
      <c r="CF48" s="395"/>
      <c r="CG48" s="395"/>
      <c r="CH48" s="395"/>
      <c r="CI48" s="395"/>
      <c r="CJ48" s="395"/>
      <c r="CK48" s="395"/>
      <c r="CL48" s="395"/>
      <c r="CM48" s="395"/>
      <c r="CN48" s="395"/>
      <c r="CO48" s="395"/>
      <c r="CP48" s="395"/>
      <c r="CQ48" s="395"/>
      <c r="CR48" s="395"/>
      <c r="CS48" s="395"/>
      <c r="CT48" s="395"/>
      <c r="CU48" s="395"/>
      <c r="CV48" s="395"/>
      <c r="CW48" s="395"/>
      <c r="CX48" s="395"/>
      <c r="CY48" s="395"/>
      <c r="CZ48" s="395"/>
      <c r="DA48" s="395"/>
      <c r="DB48" s="395"/>
      <c r="DC48" s="395"/>
      <c r="DD48" s="395"/>
      <c r="DE48" s="395"/>
      <c r="DF48" s="395"/>
      <c r="DG48" s="395"/>
      <c r="DH48" s="395"/>
      <c r="DI48" s="395"/>
    </row>
    <row r="49" spans="5:113" x14ac:dyDescent="0.15">
      <c r="E49" s="395" t="s">
        <v>301</v>
      </c>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c r="AD49" s="395"/>
      <c r="AE49" s="395"/>
      <c r="AF49" s="395"/>
      <c r="AG49" s="395"/>
      <c r="AH49" s="395"/>
      <c r="AI49" s="395"/>
      <c r="AJ49" s="395"/>
      <c r="AK49" s="395"/>
      <c r="AL49" s="395"/>
      <c r="AM49" s="395"/>
      <c r="AN49" s="395"/>
      <c r="AO49" s="395"/>
      <c r="AP49" s="395"/>
      <c r="AQ49" s="395"/>
      <c r="AR49" s="395"/>
      <c r="AS49" s="395"/>
      <c r="AT49" s="395"/>
      <c r="AU49" s="395"/>
      <c r="AV49" s="395"/>
      <c r="AW49" s="395"/>
      <c r="AX49" s="395"/>
      <c r="AY49" s="395"/>
      <c r="AZ49" s="395"/>
      <c r="BA49" s="395"/>
      <c r="BB49" s="395"/>
      <c r="BC49" s="395"/>
      <c r="BD49" s="395"/>
      <c r="BE49" s="395"/>
      <c r="BF49" s="395"/>
      <c r="BG49" s="395"/>
      <c r="BH49" s="395"/>
      <c r="BI49" s="395"/>
      <c r="BJ49" s="395"/>
      <c r="BK49" s="395"/>
      <c r="BL49" s="395"/>
      <c r="BM49" s="395"/>
      <c r="BN49" s="395"/>
      <c r="BO49" s="395"/>
      <c r="BP49" s="395"/>
      <c r="BQ49" s="395"/>
      <c r="BR49" s="395"/>
      <c r="BS49" s="395"/>
      <c r="BT49" s="395"/>
      <c r="BU49" s="395"/>
      <c r="BV49" s="395"/>
      <c r="BW49" s="395"/>
      <c r="BX49" s="395"/>
      <c r="BY49" s="395"/>
      <c r="BZ49" s="395"/>
      <c r="CA49" s="395"/>
      <c r="CB49" s="395"/>
      <c r="CC49" s="395"/>
      <c r="CD49" s="395"/>
      <c r="CE49" s="395"/>
      <c r="CF49" s="395"/>
      <c r="CG49" s="395"/>
      <c r="CH49" s="395"/>
      <c r="CI49" s="395"/>
      <c r="CJ49" s="395"/>
      <c r="CK49" s="395"/>
      <c r="CL49" s="395"/>
      <c r="CM49" s="395"/>
      <c r="CN49" s="395"/>
      <c r="CO49" s="395"/>
      <c r="CP49" s="395"/>
      <c r="CQ49" s="395"/>
      <c r="CR49" s="395"/>
      <c r="CS49" s="395"/>
      <c r="CT49" s="395"/>
      <c r="CU49" s="395"/>
      <c r="CV49" s="395"/>
      <c r="CW49" s="395"/>
      <c r="CX49" s="395"/>
      <c r="CY49" s="395"/>
      <c r="CZ49" s="395"/>
      <c r="DA49" s="395"/>
      <c r="DB49" s="395"/>
      <c r="DC49" s="395"/>
      <c r="DD49" s="395"/>
      <c r="DE49" s="395"/>
      <c r="DF49" s="395"/>
      <c r="DG49" s="395"/>
      <c r="DH49" s="395"/>
      <c r="DI49" s="395"/>
    </row>
    <row r="50" spans="5:113" x14ac:dyDescent="0.15">
      <c r="E50" s="395" t="s">
        <v>302</v>
      </c>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5"/>
      <c r="AY50" s="395"/>
      <c r="AZ50" s="395"/>
      <c r="BA50" s="395"/>
      <c r="BB50" s="395"/>
      <c r="BC50" s="395"/>
      <c r="BD50" s="395"/>
      <c r="BE50" s="395"/>
      <c r="BF50" s="395"/>
      <c r="BG50" s="395"/>
      <c r="BH50" s="395"/>
      <c r="BI50" s="395"/>
      <c r="BJ50" s="395"/>
      <c r="BK50" s="395"/>
      <c r="BL50" s="395"/>
      <c r="BM50" s="395"/>
      <c r="BN50" s="395"/>
      <c r="BO50" s="395"/>
      <c r="BP50" s="395"/>
      <c r="BQ50" s="395"/>
      <c r="BR50" s="395"/>
      <c r="BS50" s="395"/>
      <c r="BT50" s="395"/>
      <c r="BU50" s="395"/>
      <c r="BV50" s="395"/>
      <c r="BW50" s="395"/>
      <c r="BX50" s="395"/>
      <c r="BY50" s="395"/>
      <c r="BZ50" s="395"/>
      <c r="CA50" s="395"/>
      <c r="CB50" s="395"/>
      <c r="CC50" s="395"/>
      <c r="CD50" s="395"/>
      <c r="CE50" s="395"/>
      <c r="CF50" s="395"/>
      <c r="CG50" s="395"/>
      <c r="CH50" s="395"/>
      <c r="CI50" s="395"/>
      <c r="CJ50" s="395"/>
      <c r="CK50" s="395"/>
      <c r="CL50" s="395"/>
      <c r="CM50" s="395"/>
      <c r="CN50" s="395"/>
      <c r="CO50" s="395"/>
      <c r="CP50" s="395"/>
      <c r="CQ50" s="395"/>
      <c r="CR50" s="395"/>
      <c r="CS50" s="395"/>
      <c r="CT50" s="395"/>
      <c r="CU50" s="395"/>
      <c r="CV50" s="395"/>
      <c r="CW50" s="395"/>
      <c r="CX50" s="395"/>
      <c r="CY50" s="395"/>
      <c r="CZ50" s="395"/>
      <c r="DA50" s="395"/>
      <c r="DB50" s="395"/>
      <c r="DC50" s="395"/>
      <c r="DD50" s="395"/>
      <c r="DE50" s="395"/>
      <c r="DF50" s="395"/>
      <c r="DG50" s="395"/>
      <c r="DH50" s="395"/>
      <c r="DI50" s="395"/>
    </row>
    <row r="51" spans="5:113" x14ac:dyDescent="0.15">
      <c r="E51" s="395" t="s">
        <v>306</v>
      </c>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95"/>
      <c r="AI51" s="395"/>
      <c r="AJ51" s="395"/>
      <c r="AK51" s="395"/>
      <c r="AL51" s="395"/>
      <c r="AM51" s="395"/>
      <c r="AN51" s="395"/>
      <c r="AO51" s="395"/>
      <c r="AP51" s="395"/>
      <c r="AQ51" s="395"/>
      <c r="AR51" s="395"/>
      <c r="AS51" s="395"/>
      <c r="AT51" s="395"/>
      <c r="AU51" s="395"/>
      <c r="AV51" s="395"/>
      <c r="AW51" s="395"/>
      <c r="AX51" s="395"/>
      <c r="AY51" s="395"/>
      <c r="AZ51" s="395"/>
      <c r="BA51" s="395"/>
      <c r="BB51" s="395"/>
      <c r="BC51" s="395"/>
      <c r="BD51" s="395"/>
      <c r="BE51" s="395"/>
      <c r="BF51" s="395"/>
      <c r="BG51" s="395"/>
      <c r="BH51" s="395"/>
      <c r="BI51" s="395"/>
      <c r="BJ51" s="395"/>
      <c r="BK51" s="395"/>
      <c r="BL51" s="395"/>
      <c r="BM51" s="395"/>
      <c r="BN51" s="395"/>
      <c r="BO51" s="395"/>
      <c r="BP51" s="395"/>
      <c r="BQ51" s="395"/>
      <c r="BR51" s="395"/>
      <c r="BS51" s="395"/>
      <c r="BT51" s="395"/>
      <c r="BU51" s="395"/>
      <c r="BV51" s="395"/>
      <c r="BW51" s="395"/>
      <c r="BX51" s="395"/>
      <c r="BY51" s="395"/>
      <c r="BZ51" s="395"/>
      <c r="CA51" s="395"/>
      <c r="CB51" s="395"/>
      <c r="CC51" s="395"/>
      <c r="CD51" s="395"/>
      <c r="CE51" s="395"/>
      <c r="CF51" s="395"/>
      <c r="CG51" s="395"/>
      <c r="CH51" s="395"/>
      <c r="CI51" s="395"/>
      <c r="CJ51" s="395"/>
      <c r="CK51" s="395"/>
      <c r="CL51" s="395"/>
      <c r="CM51" s="395"/>
      <c r="CN51" s="395"/>
      <c r="CO51" s="395"/>
      <c r="CP51" s="395"/>
      <c r="CQ51" s="395"/>
      <c r="CR51" s="395"/>
      <c r="CS51" s="395"/>
      <c r="CT51" s="395"/>
      <c r="CU51" s="395"/>
      <c r="CV51" s="395"/>
      <c r="CW51" s="395"/>
      <c r="CX51" s="395"/>
      <c r="CY51" s="395"/>
      <c r="CZ51" s="395"/>
      <c r="DA51" s="395"/>
      <c r="DB51" s="395"/>
      <c r="DC51" s="395"/>
      <c r="DD51" s="395"/>
      <c r="DE51" s="395"/>
      <c r="DF51" s="395"/>
      <c r="DG51" s="395"/>
      <c r="DH51" s="395"/>
      <c r="DI51" s="395"/>
    </row>
    <row r="52" spans="5:113" x14ac:dyDescent="0.15">
      <c r="E52" s="395" t="s">
        <v>308</v>
      </c>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c r="AD52" s="395"/>
      <c r="AE52" s="395"/>
      <c r="AF52" s="395"/>
      <c r="AG52" s="395"/>
      <c r="AH52" s="395"/>
      <c r="AI52" s="395"/>
      <c r="AJ52" s="395"/>
      <c r="AK52" s="395"/>
      <c r="AL52" s="395"/>
      <c r="AM52" s="395"/>
      <c r="AN52" s="395"/>
      <c r="AO52" s="395"/>
      <c r="AP52" s="395"/>
      <c r="AQ52" s="395"/>
      <c r="AR52" s="395"/>
      <c r="AS52" s="395"/>
      <c r="AT52" s="395"/>
      <c r="AU52" s="395"/>
      <c r="AV52" s="395"/>
      <c r="AW52" s="395"/>
      <c r="AX52" s="395"/>
      <c r="AY52" s="395"/>
      <c r="AZ52" s="395"/>
      <c r="BA52" s="395"/>
      <c r="BB52" s="395"/>
      <c r="BC52" s="395"/>
      <c r="BD52" s="395"/>
      <c r="BE52" s="395"/>
      <c r="BF52" s="395"/>
      <c r="BG52" s="395"/>
      <c r="BH52" s="395"/>
      <c r="BI52" s="395"/>
      <c r="BJ52" s="395"/>
      <c r="BK52" s="395"/>
      <c r="BL52" s="395"/>
      <c r="BM52" s="395"/>
      <c r="BN52" s="395"/>
      <c r="BO52" s="395"/>
      <c r="BP52" s="395"/>
      <c r="BQ52" s="395"/>
      <c r="BR52" s="395"/>
      <c r="BS52" s="395"/>
      <c r="BT52" s="395"/>
      <c r="BU52" s="395"/>
      <c r="BV52" s="395"/>
      <c r="BW52" s="395"/>
      <c r="BX52" s="395"/>
      <c r="BY52" s="395"/>
      <c r="BZ52" s="395"/>
      <c r="CA52" s="395"/>
      <c r="CB52" s="395"/>
      <c r="CC52" s="395"/>
      <c r="CD52" s="395"/>
      <c r="CE52" s="395"/>
      <c r="CF52" s="395"/>
      <c r="CG52" s="395"/>
      <c r="CH52" s="395"/>
      <c r="CI52" s="395"/>
      <c r="CJ52" s="395"/>
      <c r="CK52" s="395"/>
      <c r="CL52" s="395"/>
      <c r="CM52" s="395"/>
      <c r="CN52" s="395"/>
      <c r="CO52" s="395"/>
      <c r="CP52" s="395"/>
      <c r="CQ52" s="395"/>
      <c r="CR52" s="395"/>
      <c r="CS52" s="395"/>
      <c r="CT52" s="395"/>
      <c r="CU52" s="395"/>
      <c r="CV52" s="395"/>
      <c r="CW52" s="395"/>
      <c r="CX52" s="395"/>
      <c r="CY52" s="395"/>
      <c r="CZ52" s="395"/>
      <c r="DA52" s="395"/>
      <c r="DB52" s="395"/>
      <c r="DC52" s="395"/>
      <c r="DD52" s="395"/>
      <c r="DE52" s="395"/>
      <c r="DF52" s="395"/>
      <c r="DG52" s="395"/>
      <c r="DH52" s="395"/>
      <c r="DI52" s="395"/>
    </row>
    <row r="53" spans="5:113" x14ac:dyDescent="0.15">
      <c r="E53" s="395" t="s">
        <v>197</v>
      </c>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c r="AD53" s="395"/>
      <c r="AE53" s="395"/>
      <c r="AF53" s="395"/>
      <c r="AG53" s="395"/>
      <c r="AH53" s="395"/>
      <c r="AI53" s="395"/>
      <c r="AJ53" s="395"/>
      <c r="AK53" s="395"/>
      <c r="AL53" s="395"/>
      <c r="AM53" s="395"/>
      <c r="AN53" s="395"/>
      <c r="AO53" s="395"/>
      <c r="AP53" s="395"/>
      <c r="AQ53" s="395"/>
      <c r="AR53" s="395"/>
      <c r="AS53" s="395"/>
      <c r="AT53" s="395"/>
      <c r="AU53" s="395"/>
      <c r="AV53" s="395"/>
      <c r="AW53" s="395"/>
      <c r="AX53" s="395"/>
      <c r="AY53" s="395"/>
      <c r="AZ53" s="395"/>
      <c r="BA53" s="395"/>
      <c r="BB53" s="395"/>
      <c r="BC53" s="395"/>
      <c r="BD53" s="395"/>
      <c r="BE53" s="395"/>
      <c r="BF53" s="395"/>
      <c r="BG53" s="395"/>
      <c r="BH53" s="395"/>
      <c r="BI53" s="395"/>
      <c r="BJ53" s="395"/>
      <c r="BK53" s="395"/>
      <c r="BL53" s="395"/>
      <c r="BM53" s="395"/>
      <c r="BN53" s="395"/>
      <c r="BO53" s="395"/>
      <c r="BP53" s="395"/>
      <c r="BQ53" s="395"/>
      <c r="BR53" s="395"/>
      <c r="BS53" s="395"/>
      <c r="BT53" s="395"/>
      <c r="BU53" s="395"/>
      <c r="BV53" s="395"/>
      <c r="BW53" s="395"/>
      <c r="BX53" s="395"/>
      <c r="BY53" s="395"/>
      <c r="BZ53" s="395"/>
      <c r="CA53" s="395"/>
      <c r="CB53" s="395"/>
      <c r="CC53" s="395"/>
      <c r="CD53" s="395"/>
      <c r="CE53" s="395"/>
      <c r="CF53" s="395"/>
      <c r="CG53" s="395"/>
      <c r="CH53" s="395"/>
      <c r="CI53" s="395"/>
      <c r="CJ53" s="395"/>
      <c r="CK53" s="395"/>
      <c r="CL53" s="395"/>
      <c r="CM53" s="395"/>
      <c r="CN53" s="395"/>
      <c r="CO53" s="395"/>
      <c r="CP53" s="395"/>
      <c r="CQ53" s="395"/>
      <c r="CR53" s="395"/>
      <c r="CS53" s="395"/>
      <c r="CT53" s="395"/>
      <c r="CU53" s="395"/>
      <c r="CV53" s="395"/>
      <c r="CW53" s="395"/>
      <c r="CX53" s="395"/>
      <c r="CY53" s="395"/>
      <c r="CZ53" s="395"/>
      <c r="DA53" s="395"/>
      <c r="DB53" s="395"/>
      <c r="DC53" s="395"/>
      <c r="DD53" s="395"/>
      <c r="DE53" s="395"/>
      <c r="DF53" s="395"/>
      <c r="DG53" s="395"/>
      <c r="DH53" s="395"/>
      <c r="DI53" s="395"/>
    </row>
    <row r="54" spans="5:113" x14ac:dyDescent="0.15"/>
    <row r="55" spans="5:113" x14ac:dyDescent="0.15"/>
    <row r="56" spans="5:113" x14ac:dyDescent="0.15"/>
  </sheetData>
  <sheetProtection algorithmName="SHA-512" hashValue="5n5Foqcg1vkHmlRZig6cQR3chqmlQhzp7mAQ6f6iK1QsfqcICxkfq7vQCGej4L8bok4mErijvfAOZ43nGUWdmg==" saltValue="R49+Cl83mRob8mg40Nt+/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21</v>
      </c>
      <c r="C33" s="193"/>
      <c r="D33" s="193"/>
      <c r="E33" s="195" t="s">
        <v>5</v>
      </c>
      <c r="F33" s="196" t="s">
        <v>523</v>
      </c>
      <c r="G33" s="201" t="s">
        <v>524</v>
      </c>
      <c r="H33" s="201" t="s">
        <v>525</v>
      </c>
      <c r="I33" s="201" t="s">
        <v>526</v>
      </c>
      <c r="J33" s="205" t="s">
        <v>527</v>
      </c>
      <c r="K33" s="186"/>
      <c r="L33" s="186"/>
      <c r="M33" s="186"/>
      <c r="N33" s="186"/>
      <c r="O33" s="186"/>
      <c r="P33" s="186"/>
    </row>
    <row r="34" spans="1:16" ht="39" customHeight="1" x14ac:dyDescent="0.15">
      <c r="A34" s="186"/>
      <c r="B34" s="188"/>
      <c r="C34" s="1061" t="s">
        <v>450</v>
      </c>
      <c r="D34" s="1061"/>
      <c r="E34" s="1062"/>
      <c r="F34" s="197">
        <v>4.63</v>
      </c>
      <c r="G34" s="202">
        <v>5.53</v>
      </c>
      <c r="H34" s="202">
        <v>6.16</v>
      </c>
      <c r="I34" s="202">
        <v>6.62</v>
      </c>
      <c r="J34" s="206">
        <v>7.79</v>
      </c>
      <c r="K34" s="186"/>
      <c r="L34" s="186"/>
      <c r="M34" s="186"/>
      <c r="N34" s="186"/>
      <c r="O34" s="186"/>
      <c r="P34" s="186"/>
    </row>
    <row r="35" spans="1:16" ht="39" customHeight="1" x14ac:dyDescent="0.15">
      <c r="A35" s="186"/>
      <c r="B35" s="189"/>
      <c r="C35" s="1057" t="s">
        <v>358</v>
      </c>
      <c r="D35" s="1057"/>
      <c r="E35" s="1058"/>
      <c r="F35" s="198">
        <v>3.37</v>
      </c>
      <c r="G35" s="203">
        <v>3.88</v>
      </c>
      <c r="H35" s="203">
        <v>6.42</v>
      </c>
      <c r="I35" s="203">
        <v>6.93</v>
      </c>
      <c r="J35" s="207">
        <v>6.16</v>
      </c>
      <c r="K35" s="186"/>
      <c r="L35" s="186"/>
      <c r="M35" s="186"/>
      <c r="N35" s="186"/>
      <c r="O35" s="186"/>
      <c r="P35" s="186"/>
    </row>
    <row r="36" spans="1:16" ht="39" customHeight="1" x14ac:dyDescent="0.15">
      <c r="A36" s="186"/>
      <c r="B36" s="189"/>
      <c r="C36" s="1057" t="s">
        <v>445</v>
      </c>
      <c r="D36" s="1057"/>
      <c r="E36" s="1058"/>
      <c r="F36" s="198">
        <v>3.28</v>
      </c>
      <c r="G36" s="203">
        <v>4.72</v>
      </c>
      <c r="H36" s="203">
        <v>6.38</v>
      </c>
      <c r="I36" s="203">
        <v>3.69</v>
      </c>
      <c r="J36" s="207">
        <v>3.41</v>
      </c>
      <c r="K36" s="186"/>
      <c r="L36" s="186"/>
      <c r="M36" s="186"/>
      <c r="N36" s="186"/>
      <c r="O36" s="186"/>
      <c r="P36" s="186"/>
    </row>
    <row r="37" spans="1:16" ht="39" customHeight="1" x14ac:dyDescent="0.15">
      <c r="A37" s="186"/>
      <c r="B37" s="189"/>
      <c r="C37" s="1057" t="s">
        <v>390</v>
      </c>
      <c r="D37" s="1057"/>
      <c r="E37" s="1058"/>
      <c r="F37" s="198">
        <v>1.31</v>
      </c>
      <c r="G37" s="203">
        <v>1.7</v>
      </c>
      <c r="H37" s="203">
        <v>2.0699999999999998</v>
      </c>
      <c r="I37" s="203">
        <v>1.8</v>
      </c>
      <c r="J37" s="207">
        <v>1.05</v>
      </c>
      <c r="K37" s="186"/>
      <c r="L37" s="186"/>
      <c r="M37" s="186"/>
      <c r="N37" s="186"/>
      <c r="O37" s="186"/>
      <c r="P37" s="186"/>
    </row>
    <row r="38" spans="1:16" ht="39" customHeight="1" x14ac:dyDescent="0.15">
      <c r="A38" s="186"/>
      <c r="B38" s="189"/>
      <c r="C38" s="1057" t="s">
        <v>446</v>
      </c>
      <c r="D38" s="1057"/>
      <c r="E38" s="1058"/>
      <c r="F38" s="198">
        <v>1.21</v>
      </c>
      <c r="G38" s="203">
        <v>0.98</v>
      </c>
      <c r="H38" s="203">
        <v>1.38</v>
      </c>
      <c r="I38" s="203">
        <v>1.21</v>
      </c>
      <c r="J38" s="207">
        <v>0.96</v>
      </c>
      <c r="K38" s="186"/>
      <c r="L38" s="186"/>
      <c r="M38" s="186"/>
      <c r="N38" s="186"/>
      <c r="O38" s="186"/>
      <c r="P38" s="186"/>
    </row>
    <row r="39" spans="1:16" ht="39" customHeight="1" x14ac:dyDescent="0.15">
      <c r="A39" s="186"/>
      <c r="B39" s="189"/>
      <c r="C39" s="1057" t="s">
        <v>447</v>
      </c>
      <c r="D39" s="1057"/>
      <c r="E39" s="1058"/>
      <c r="F39" s="198">
        <v>0</v>
      </c>
      <c r="G39" s="203">
        <v>0</v>
      </c>
      <c r="H39" s="203">
        <v>0</v>
      </c>
      <c r="I39" s="203">
        <v>0</v>
      </c>
      <c r="J39" s="207">
        <v>0</v>
      </c>
      <c r="K39" s="186"/>
      <c r="L39" s="186"/>
      <c r="M39" s="186"/>
      <c r="N39" s="186"/>
      <c r="O39" s="186"/>
      <c r="P39" s="186"/>
    </row>
    <row r="40" spans="1:16" ht="39" customHeight="1" x14ac:dyDescent="0.15">
      <c r="A40" s="186"/>
      <c r="B40" s="189"/>
      <c r="C40" s="1057" t="s">
        <v>452</v>
      </c>
      <c r="D40" s="1057"/>
      <c r="E40" s="1058"/>
      <c r="F40" s="198" t="s">
        <v>174</v>
      </c>
      <c r="G40" s="203">
        <v>0.01</v>
      </c>
      <c r="H40" s="203">
        <v>0</v>
      </c>
      <c r="I40" s="203" t="s">
        <v>528</v>
      </c>
      <c r="J40" s="207">
        <v>0</v>
      </c>
      <c r="K40" s="186"/>
      <c r="L40" s="186"/>
      <c r="M40" s="186"/>
      <c r="N40" s="186"/>
      <c r="O40" s="186"/>
      <c r="P40" s="186"/>
    </row>
    <row r="41" spans="1:16" ht="39" customHeight="1" x14ac:dyDescent="0.15">
      <c r="A41" s="186"/>
      <c r="B41" s="189"/>
      <c r="C41" s="1057" t="s">
        <v>435</v>
      </c>
      <c r="D41" s="1057"/>
      <c r="E41" s="1058"/>
      <c r="F41" s="198">
        <v>0</v>
      </c>
      <c r="G41" s="203">
        <v>0</v>
      </c>
      <c r="H41" s="203">
        <v>0</v>
      </c>
      <c r="I41" s="203">
        <v>0</v>
      </c>
      <c r="J41" s="207">
        <v>0</v>
      </c>
      <c r="K41" s="186"/>
      <c r="L41" s="186"/>
      <c r="M41" s="186"/>
      <c r="N41" s="186"/>
      <c r="O41" s="186"/>
      <c r="P41" s="186"/>
    </row>
    <row r="42" spans="1:16" ht="39" customHeight="1" x14ac:dyDescent="0.15">
      <c r="A42" s="186"/>
      <c r="B42" s="190"/>
      <c r="C42" s="1057" t="s">
        <v>529</v>
      </c>
      <c r="D42" s="1057"/>
      <c r="E42" s="1058"/>
      <c r="F42" s="198" t="s">
        <v>174</v>
      </c>
      <c r="G42" s="203" t="s">
        <v>174</v>
      </c>
      <c r="H42" s="203" t="s">
        <v>174</v>
      </c>
      <c r="I42" s="203" t="s">
        <v>174</v>
      </c>
      <c r="J42" s="207" t="s">
        <v>174</v>
      </c>
      <c r="K42" s="186"/>
      <c r="L42" s="186"/>
      <c r="M42" s="186"/>
      <c r="N42" s="186"/>
      <c r="O42" s="186"/>
      <c r="P42" s="186"/>
    </row>
    <row r="43" spans="1:16" ht="39" customHeight="1" x14ac:dyDescent="0.15">
      <c r="A43" s="186"/>
      <c r="B43" s="191"/>
      <c r="C43" s="1059" t="s">
        <v>530</v>
      </c>
      <c r="D43" s="1059"/>
      <c r="E43" s="1060"/>
      <c r="F43" s="199">
        <v>0</v>
      </c>
      <c r="G43" s="204">
        <v>0</v>
      </c>
      <c r="H43" s="204">
        <v>0</v>
      </c>
      <c r="I43" s="204">
        <v>0</v>
      </c>
      <c r="J43" s="208">
        <v>0</v>
      </c>
      <c r="K43" s="186"/>
      <c r="L43" s="186"/>
      <c r="M43" s="186"/>
      <c r="N43" s="186"/>
      <c r="O43" s="186"/>
      <c r="P43" s="186"/>
    </row>
    <row r="44" spans="1:16" ht="39" customHeight="1" x14ac:dyDescent="0.15">
      <c r="A44" s="186"/>
      <c r="B44" s="192" t="s">
        <v>23</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v1uVmBGILuYQR2vUPc4Klba/XXd0FAYdpHXktAgH3V1lYjAfIbMjiAEVmPv7GD3pd2VGQbdHMIiptDHJvEgWCQ==" saltValue="lGdHp9qqzlA/3pv2B/W6j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24</v>
      </c>
      <c r="P43" s="85"/>
      <c r="Q43" s="85"/>
      <c r="R43" s="85"/>
      <c r="S43" s="85"/>
      <c r="T43" s="85"/>
      <c r="U43" s="85"/>
    </row>
    <row r="44" spans="1:21" ht="30.75" customHeight="1" x14ac:dyDescent="0.15">
      <c r="A44" s="85"/>
      <c r="B44" s="209" t="s">
        <v>25</v>
      </c>
      <c r="C44" s="215"/>
      <c r="D44" s="215"/>
      <c r="E44" s="223"/>
      <c r="F44" s="223"/>
      <c r="G44" s="223"/>
      <c r="H44" s="223"/>
      <c r="I44" s="223"/>
      <c r="J44" s="226" t="s">
        <v>5</v>
      </c>
      <c r="K44" s="228" t="s">
        <v>523</v>
      </c>
      <c r="L44" s="237" t="s">
        <v>524</v>
      </c>
      <c r="M44" s="237" t="s">
        <v>525</v>
      </c>
      <c r="N44" s="237" t="s">
        <v>526</v>
      </c>
      <c r="O44" s="246" t="s">
        <v>527</v>
      </c>
      <c r="P44" s="85"/>
      <c r="Q44" s="85"/>
      <c r="R44" s="85"/>
      <c r="S44" s="85"/>
      <c r="T44" s="85"/>
      <c r="U44" s="85"/>
    </row>
    <row r="45" spans="1:21" ht="30.75" customHeight="1" x14ac:dyDescent="0.15">
      <c r="A45" s="85"/>
      <c r="B45" s="1078" t="s">
        <v>27</v>
      </c>
      <c r="C45" s="1079"/>
      <c r="D45" s="218"/>
      <c r="E45" s="1092" t="s">
        <v>31</v>
      </c>
      <c r="F45" s="1092"/>
      <c r="G45" s="1092"/>
      <c r="H45" s="1092"/>
      <c r="I45" s="1092"/>
      <c r="J45" s="1093"/>
      <c r="K45" s="229">
        <v>2650</v>
      </c>
      <c r="L45" s="238">
        <v>2388</v>
      </c>
      <c r="M45" s="238">
        <v>2405</v>
      </c>
      <c r="N45" s="238">
        <v>2364</v>
      </c>
      <c r="O45" s="247">
        <v>2337</v>
      </c>
      <c r="P45" s="85"/>
      <c r="Q45" s="85"/>
      <c r="R45" s="85"/>
      <c r="S45" s="85"/>
      <c r="T45" s="85"/>
      <c r="U45" s="85"/>
    </row>
    <row r="46" spans="1:21" ht="30.75" customHeight="1" x14ac:dyDescent="0.15">
      <c r="A46" s="85"/>
      <c r="B46" s="1080"/>
      <c r="C46" s="1081"/>
      <c r="D46" s="219"/>
      <c r="E46" s="1084" t="s">
        <v>33</v>
      </c>
      <c r="F46" s="1084"/>
      <c r="G46" s="1084"/>
      <c r="H46" s="1084"/>
      <c r="I46" s="1084"/>
      <c r="J46" s="1085"/>
      <c r="K46" s="230" t="s">
        <v>174</v>
      </c>
      <c r="L46" s="239" t="s">
        <v>174</v>
      </c>
      <c r="M46" s="239" t="s">
        <v>174</v>
      </c>
      <c r="N46" s="239" t="s">
        <v>174</v>
      </c>
      <c r="O46" s="248" t="s">
        <v>174</v>
      </c>
      <c r="P46" s="85"/>
      <c r="Q46" s="85"/>
      <c r="R46" s="85"/>
      <c r="S46" s="85"/>
      <c r="T46" s="85"/>
      <c r="U46" s="85"/>
    </row>
    <row r="47" spans="1:21" ht="30.75" customHeight="1" x14ac:dyDescent="0.15">
      <c r="A47" s="85"/>
      <c r="B47" s="1080"/>
      <c r="C47" s="1081"/>
      <c r="D47" s="219"/>
      <c r="E47" s="1084" t="s">
        <v>40</v>
      </c>
      <c r="F47" s="1084"/>
      <c r="G47" s="1084"/>
      <c r="H47" s="1084"/>
      <c r="I47" s="1084"/>
      <c r="J47" s="1085"/>
      <c r="K47" s="230" t="s">
        <v>174</v>
      </c>
      <c r="L47" s="239" t="s">
        <v>174</v>
      </c>
      <c r="M47" s="239" t="s">
        <v>174</v>
      </c>
      <c r="N47" s="239" t="s">
        <v>174</v>
      </c>
      <c r="O47" s="248" t="s">
        <v>174</v>
      </c>
      <c r="P47" s="85"/>
      <c r="Q47" s="85"/>
      <c r="R47" s="85"/>
      <c r="S47" s="85"/>
      <c r="T47" s="85"/>
      <c r="U47" s="85"/>
    </row>
    <row r="48" spans="1:21" ht="30.75" customHeight="1" x14ac:dyDescent="0.15">
      <c r="A48" s="85"/>
      <c r="B48" s="1080"/>
      <c r="C48" s="1081"/>
      <c r="D48" s="219"/>
      <c r="E48" s="1084" t="s">
        <v>12</v>
      </c>
      <c r="F48" s="1084"/>
      <c r="G48" s="1084"/>
      <c r="H48" s="1084"/>
      <c r="I48" s="1084"/>
      <c r="J48" s="1085"/>
      <c r="K48" s="230">
        <v>874</v>
      </c>
      <c r="L48" s="239">
        <v>862</v>
      </c>
      <c r="M48" s="239">
        <v>833</v>
      </c>
      <c r="N48" s="239">
        <v>770</v>
      </c>
      <c r="O48" s="248">
        <v>744</v>
      </c>
      <c r="P48" s="85"/>
      <c r="Q48" s="85"/>
      <c r="R48" s="85"/>
      <c r="S48" s="85"/>
      <c r="T48" s="85"/>
      <c r="U48" s="85"/>
    </row>
    <row r="49" spans="1:21" ht="30.75" customHeight="1" x14ac:dyDescent="0.15">
      <c r="A49" s="85"/>
      <c r="B49" s="1080"/>
      <c r="C49" s="1081"/>
      <c r="D49" s="219"/>
      <c r="E49" s="1084" t="s">
        <v>44</v>
      </c>
      <c r="F49" s="1084"/>
      <c r="G49" s="1084"/>
      <c r="H49" s="1084"/>
      <c r="I49" s="1084"/>
      <c r="J49" s="1085"/>
      <c r="K49" s="230">
        <v>4</v>
      </c>
      <c r="L49" s="239">
        <v>4</v>
      </c>
      <c r="M49" s="239">
        <v>4</v>
      </c>
      <c r="N49" s="239">
        <v>4</v>
      </c>
      <c r="O49" s="248">
        <v>4</v>
      </c>
      <c r="P49" s="85"/>
      <c r="Q49" s="85"/>
      <c r="R49" s="85"/>
      <c r="S49" s="85"/>
      <c r="T49" s="85"/>
      <c r="U49" s="85"/>
    </row>
    <row r="50" spans="1:21" ht="30.75" customHeight="1" x14ac:dyDescent="0.15">
      <c r="A50" s="85"/>
      <c r="B50" s="1080"/>
      <c r="C50" s="1081"/>
      <c r="D50" s="219"/>
      <c r="E50" s="1084" t="s">
        <v>45</v>
      </c>
      <c r="F50" s="1084"/>
      <c r="G50" s="1084"/>
      <c r="H50" s="1084"/>
      <c r="I50" s="1084"/>
      <c r="J50" s="1085"/>
      <c r="K50" s="230">
        <v>16</v>
      </c>
      <c r="L50" s="239">
        <v>16</v>
      </c>
      <c r="M50" s="239">
        <v>16</v>
      </c>
      <c r="N50" s="239">
        <v>16</v>
      </c>
      <c r="O50" s="248">
        <v>15</v>
      </c>
      <c r="P50" s="85"/>
      <c r="Q50" s="85"/>
      <c r="R50" s="85"/>
      <c r="S50" s="85"/>
      <c r="T50" s="85"/>
      <c r="U50" s="85"/>
    </row>
    <row r="51" spans="1:21" ht="30.75" customHeight="1" x14ac:dyDescent="0.15">
      <c r="A51" s="85"/>
      <c r="B51" s="1082"/>
      <c r="C51" s="1083"/>
      <c r="D51" s="220"/>
      <c r="E51" s="1084" t="s">
        <v>48</v>
      </c>
      <c r="F51" s="1084"/>
      <c r="G51" s="1084"/>
      <c r="H51" s="1084"/>
      <c r="I51" s="1084"/>
      <c r="J51" s="1085"/>
      <c r="K51" s="230">
        <v>0</v>
      </c>
      <c r="L51" s="239">
        <v>0</v>
      </c>
      <c r="M51" s="239">
        <v>0</v>
      </c>
      <c r="N51" s="239" t="s">
        <v>174</v>
      </c>
      <c r="O51" s="248">
        <v>0</v>
      </c>
      <c r="P51" s="85"/>
      <c r="Q51" s="85"/>
      <c r="R51" s="85"/>
      <c r="S51" s="85"/>
      <c r="T51" s="85"/>
      <c r="U51" s="85"/>
    </row>
    <row r="52" spans="1:21" ht="30.75" customHeight="1" x14ac:dyDescent="0.15">
      <c r="A52" s="85"/>
      <c r="B52" s="1086" t="s">
        <v>51</v>
      </c>
      <c r="C52" s="1087"/>
      <c r="D52" s="220"/>
      <c r="E52" s="1084" t="s">
        <v>55</v>
      </c>
      <c r="F52" s="1084"/>
      <c r="G52" s="1084"/>
      <c r="H52" s="1084"/>
      <c r="I52" s="1084"/>
      <c r="J52" s="1085"/>
      <c r="K52" s="230">
        <v>2223</v>
      </c>
      <c r="L52" s="239">
        <v>2082</v>
      </c>
      <c r="M52" s="239">
        <v>2040</v>
      </c>
      <c r="N52" s="239">
        <v>2036</v>
      </c>
      <c r="O52" s="248">
        <v>1993</v>
      </c>
      <c r="P52" s="85"/>
      <c r="Q52" s="85"/>
      <c r="R52" s="85"/>
      <c r="S52" s="85"/>
      <c r="T52" s="85"/>
      <c r="U52" s="85"/>
    </row>
    <row r="53" spans="1:21" ht="30.75" customHeight="1" x14ac:dyDescent="0.15">
      <c r="A53" s="85"/>
      <c r="B53" s="1088" t="s">
        <v>56</v>
      </c>
      <c r="C53" s="1089"/>
      <c r="D53" s="221"/>
      <c r="E53" s="1090" t="s">
        <v>61</v>
      </c>
      <c r="F53" s="1090"/>
      <c r="G53" s="1090"/>
      <c r="H53" s="1090"/>
      <c r="I53" s="1090"/>
      <c r="J53" s="1091"/>
      <c r="K53" s="231">
        <v>1321</v>
      </c>
      <c r="L53" s="240">
        <v>1188</v>
      </c>
      <c r="M53" s="240">
        <v>1218</v>
      </c>
      <c r="N53" s="240">
        <v>1118</v>
      </c>
      <c r="O53" s="249">
        <v>1107</v>
      </c>
      <c r="P53" s="85"/>
      <c r="Q53" s="85"/>
      <c r="R53" s="85"/>
      <c r="S53" s="85"/>
      <c r="T53" s="85"/>
      <c r="U53" s="85"/>
    </row>
    <row r="54" spans="1:21" ht="24" customHeight="1" x14ac:dyDescent="0.15">
      <c r="A54" s="85"/>
      <c r="B54" s="210" t="s">
        <v>64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69</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72</v>
      </c>
      <c r="C56" s="216"/>
      <c r="D56" s="216"/>
      <c r="E56" s="216"/>
      <c r="F56" s="216"/>
      <c r="G56" s="216"/>
      <c r="H56" s="216"/>
      <c r="I56" s="216"/>
      <c r="J56" s="216"/>
      <c r="K56" s="232"/>
      <c r="L56" s="232"/>
      <c r="M56" s="232"/>
      <c r="N56" s="232"/>
      <c r="O56" s="250" t="s">
        <v>19</v>
      </c>
      <c r="P56" s="85"/>
      <c r="Q56" s="85"/>
      <c r="R56" s="85"/>
      <c r="S56" s="85"/>
      <c r="T56" s="85"/>
      <c r="U56" s="85"/>
    </row>
    <row r="57" spans="1:21" ht="31.5" customHeight="1" x14ac:dyDescent="0.15">
      <c r="A57" s="85"/>
      <c r="B57" s="212"/>
      <c r="C57" s="217"/>
      <c r="D57" s="217"/>
      <c r="E57" s="224"/>
      <c r="F57" s="224"/>
      <c r="G57" s="224"/>
      <c r="H57" s="224"/>
      <c r="I57" s="224"/>
      <c r="J57" s="227" t="s">
        <v>5</v>
      </c>
      <c r="K57" s="233" t="s">
        <v>523</v>
      </c>
      <c r="L57" s="241" t="s">
        <v>524</v>
      </c>
      <c r="M57" s="241" t="s">
        <v>525</v>
      </c>
      <c r="N57" s="241" t="s">
        <v>526</v>
      </c>
      <c r="O57" s="251" t="s">
        <v>527</v>
      </c>
      <c r="P57" s="85"/>
      <c r="Q57" s="85"/>
      <c r="R57" s="85"/>
      <c r="S57" s="85"/>
      <c r="T57" s="85"/>
      <c r="U57" s="85"/>
    </row>
    <row r="58" spans="1:21" ht="31.5" customHeight="1" x14ac:dyDescent="0.15">
      <c r="B58" s="1072" t="s">
        <v>29</v>
      </c>
      <c r="C58" s="1073"/>
      <c r="D58" s="1063" t="s">
        <v>80</v>
      </c>
      <c r="E58" s="1064"/>
      <c r="F58" s="1064"/>
      <c r="G58" s="1064"/>
      <c r="H58" s="1064"/>
      <c r="I58" s="1064"/>
      <c r="J58" s="1065"/>
      <c r="K58" s="234"/>
      <c r="L58" s="242"/>
      <c r="M58" s="242"/>
      <c r="N58" s="242"/>
      <c r="O58" s="252"/>
    </row>
    <row r="59" spans="1:21" ht="31.5" customHeight="1" x14ac:dyDescent="0.15">
      <c r="B59" s="1074"/>
      <c r="C59" s="1075"/>
      <c r="D59" s="1066" t="s">
        <v>38</v>
      </c>
      <c r="E59" s="1067"/>
      <c r="F59" s="1067"/>
      <c r="G59" s="1067"/>
      <c r="H59" s="1067"/>
      <c r="I59" s="1067"/>
      <c r="J59" s="1068"/>
      <c r="K59" s="235"/>
      <c r="L59" s="243"/>
      <c r="M59" s="243"/>
      <c r="N59" s="243"/>
      <c r="O59" s="253"/>
    </row>
    <row r="60" spans="1:21" ht="31.5" customHeight="1" x14ac:dyDescent="0.15">
      <c r="B60" s="1076"/>
      <c r="C60" s="1077"/>
      <c r="D60" s="1069" t="s">
        <v>49</v>
      </c>
      <c r="E60" s="1070"/>
      <c r="F60" s="1070"/>
      <c r="G60" s="1070"/>
      <c r="H60" s="1070"/>
      <c r="I60" s="1070"/>
      <c r="J60" s="1071"/>
      <c r="K60" s="236"/>
      <c r="L60" s="244"/>
      <c r="M60" s="244"/>
      <c r="N60" s="244"/>
      <c r="O60" s="254"/>
    </row>
    <row r="61" spans="1:21" ht="24" customHeight="1" x14ac:dyDescent="0.15">
      <c r="B61" s="213"/>
      <c r="C61" s="213"/>
      <c r="D61" s="222" t="s">
        <v>82</v>
      </c>
      <c r="E61" s="225"/>
      <c r="F61" s="225"/>
      <c r="G61" s="225"/>
      <c r="H61" s="225"/>
      <c r="I61" s="225"/>
      <c r="J61" s="225"/>
      <c r="K61" s="225"/>
      <c r="L61" s="225"/>
      <c r="M61" s="225"/>
      <c r="N61" s="225"/>
      <c r="O61" s="225"/>
    </row>
    <row r="62" spans="1:21" ht="24" customHeight="1" x14ac:dyDescent="0.15">
      <c r="B62" s="214"/>
      <c r="C62" s="214"/>
      <c r="D62" s="222" t="s">
        <v>83</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H2/QqslbhVut3H2ZXGRswjWzcsTO5JkTXWtOHf4/snp/JXL5lTIagjENzcmHFHnP0DURQC1JU3AdYg20AUfaA==" saltValue="uxsgrcJ7XON9kfMiLlApK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24</v>
      </c>
    </row>
    <row r="40" spans="2:13" ht="27.75" customHeight="1" x14ac:dyDescent="0.15">
      <c r="B40" s="209" t="s">
        <v>25</v>
      </c>
      <c r="C40" s="215"/>
      <c r="D40" s="215"/>
      <c r="E40" s="223"/>
      <c r="F40" s="223"/>
      <c r="G40" s="223"/>
      <c r="H40" s="226" t="s">
        <v>5</v>
      </c>
      <c r="I40" s="228" t="s">
        <v>523</v>
      </c>
      <c r="J40" s="237" t="s">
        <v>524</v>
      </c>
      <c r="K40" s="237" t="s">
        <v>525</v>
      </c>
      <c r="L40" s="237" t="s">
        <v>526</v>
      </c>
      <c r="M40" s="266" t="s">
        <v>527</v>
      </c>
    </row>
    <row r="41" spans="2:13" ht="27.75" customHeight="1" x14ac:dyDescent="0.15">
      <c r="B41" s="1078" t="s">
        <v>20</v>
      </c>
      <c r="C41" s="1079"/>
      <c r="D41" s="218"/>
      <c r="E41" s="1103" t="s">
        <v>4</v>
      </c>
      <c r="F41" s="1103"/>
      <c r="G41" s="1103"/>
      <c r="H41" s="1104"/>
      <c r="I41" s="259">
        <v>22800</v>
      </c>
      <c r="J41" s="263">
        <v>22834</v>
      </c>
      <c r="K41" s="263">
        <v>22241</v>
      </c>
      <c r="L41" s="263">
        <v>21716</v>
      </c>
      <c r="M41" s="267">
        <v>21134</v>
      </c>
    </row>
    <row r="42" spans="2:13" ht="27.75" customHeight="1" x14ac:dyDescent="0.15">
      <c r="B42" s="1080"/>
      <c r="C42" s="1081"/>
      <c r="D42" s="219"/>
      <c r="E42" s="1094" t="s">
        <v>65</v>
      </c>
      <c r="F42" s="1094"/>
      <c r="G42" s="1094"/>
      <c r="H42" s="1095"/>
      <c r="I42" s="260">
        <v>168</v>
      </c>
      <c r="J42" s="264">
        <v>153</v>
      </c>
      <c r="K42" s="264">
        <v>139</v>
      </c>
      <c r="L42" s="264">
        <v>125</v>
      </c>
      <c r="M42" s="268">
        <v>111</v>
      </c>
    </row>
    <row r="43" spans="2:13" ht="27.75" customHeight="1" x14ac:dyDescent="0.15">
      <c r="B43" s="1080"/>
      <c r="C43" s="1081"/>
      <c r="D43" s="219"/>
      <c r="E43" s="1094" t="s">
        <v>63</v>
      </c>
      <c r="F43" s="1094"/>
      <c r="G43" s="1094"/>
      <c r="H43" s="1095"/>
      <c r="I43" s="260">
        <v>12784</v>
      </c>
      <c r="J43" s="264">
        <v>12311</v>
      </c>
      <c r="K43" s="264">
        <v>11852</v>
      </c>
      <c r="L43" s="264">
        <v>10871</v>
      </c>
      <c r="M43" s="268">
        <v>9929</v>
      </c>
    </row>
    <row r="44" spans="2:13" ht="27.75" customHeight="1" x14ac:dyDescent="0.15">
      <c r="B44" s="1080"/>
      <c r="C44" s="1081"/>
      <c r="D44" s="219"/>
      <c r="E44" s="1094" t="s">
        <v>75</v>
      </c>
      <c r="F44" s="1094"/>
      <c r="G44" s="1094"/>
      <c r="H44" s="1095"/>
      <c r="I44" s="260">
        <v>14</v>
      </c>
      <c r="J44" s="264">
        <v>11</v>
      </c>
      <c r="K44" s="264">
        <v>7</v>
      </c>
      <c r="L44" s="264">
        <v>4</v>
      </c>
      <c r="M44" s="268" t="s">
        <v>174</v>
      </c>
    </row>
    <row r="45" spans="2:13" ht="27.75" customHeight="1" x14ac:dyDescent="0.15">
      <c r="B45" s="1080"/>
      <c r="C45" s="1081"/>
      <c r="D45" s="219"/>
      <c r="E45" s="1094" t="s">
        <v>74</v>
      </c>
      <c r="F45" s="1094"/>
      <c r="G45" s="1094"/>
      <c r="H45" s="1095"/>
      <c r="I45" s="260">
        <v>2338</v>
      </c>
      <c r="J45" s="264">
        <v>2240</v>
      </c>
      <c r="K45" s="264">
        <v>2249</v>
      </c>
      <c r="L45" s="264">
        <v>2333</v>
      </c>
      <c r="M45" s="268">
        <v>2388</v>
      </c>
    </row>
    <row r="46" spans="2:13" ht="27.75" customHeight="1" x14ac:dyDescent="0.15">
      <c r="B46" s="1080"/>
      <c r="C46" s="1081"/>
      <c r="D46" s="220"/>
      <c r="E46" s="1094" t="s">
        <v>85</v>
      </c>
      <c r="F46" s="1094"/>
      <c r="G46" s="1094"/>
      <c r="H46" s="1095"/>
      <c r="I46" s="260" t="s">
        <v>174</v>
      </c>
      <c r="J46" s="264" t="s">
        <v>174</v>
      </c>
      <c r="K46" s="264" t="s">
        <v>174</v>
      </c>
      <c r="L46" s="264" t="s">
        <v>174</v>
      </c>
      <c r="M46" s="268" t="s">
        <v>174</v>
      </c>
    </row>
    <row r="47" spans="2:13" ht="27.75" customHeight="1" x14ac:dyDescent="0.15">
      <c r="B47" s="1080"/>
      <c r="C47" s="1081"/>
      <c r="D47" s="256"/>
      <c r="E47" s="1100" t="s">
        <v>86</v>
      </c>
      <c r="F47" s="1101"/>
      <c r="G47" s="1101"/>
      <c r="H47" s="1102"/>
      <c r="I47" s="260" t="s">
        <v>174</v>
      </c>
      <c r="J47" s="264" t="s">
        <v>174</v>
      </c>
      <c r="K47" s="264" t="s">
        <v>174</v>
      </c>
      <c r="L47" s="264" t="s">
        <v>174</v>
      </c>
      <c r="M47" s="268" t="s">
        <v>174</v>
      </c>
    </row>
    <row r="48" spans="2:13" ht="27.75" customHeight="1" x14ac:dyDescent="0.15">
      <c r="B48" s="1080"/>
      <c r="C48" s="1081"/>
      <c r="D48" s="219"/>
      <c r="E48" s="1094" t="s">
        <v>58</v>
      </c>
      <c r="F48" s="1094"/>
      <c r="G48" s="1094"/>
      <c r="H48" s="1095"/>
      <c r="I48" s="260" t="s">
        <v>174</v>
      </c>
      <c r="J48" s="264" t="s">
        <v>174</v>
      </c>
      <c r="K48" s="264" t="s">
        <v>174</v>
      </c>
      <c r="L48" s="264" t="s">
        <v>174</v>
      </c>
      <c r="M48" s="268" t="s">
        <v>174</v>
      </c>
    </row>
    <row r="49" spans="2:13" ht="27.75" customHeight="1" x14ac:dyDescent="0.15">
      <c r="B49" s="1082"/>
      <c r="C49" s="1083"/>
      <c r="D49" s="219"/>
      <c r="E49" s="1094" t="s">
        <v>47</v>
      </c>
      <c r="F49" s="1094"/>
      <c r="G49" s="1094"/>
      <c r="H49" s="1095"/>
      <c r="I49" s="260" t="s">
        <v>174</v>
      </c>
      <c r="J49" s="264" t="s">
        <v>174</v>
      </c>
      <c r="K49" s="264" t="s">
        <v>174</v>
      </c>
      <c r="L49" s="264" t="s">
        <v>174</v>
      </c>
      <c r="M49" s="268" t="s">
        <v>174</v>
      </c>
    </row>
    <row r="50" spans="2:13" ht="27.75" customHeight="1" x14ac:dyDescent="0.15">
      <c r="B50" s="1098" t="s">
        <v>87</v>
      </c>
      <c r="C50" s="1099"/>
      <c r="D50" s="257"/>
      <c r="E50" s="1094" t="s">
        <v>89</v>
      </c>
      <c r="F50" s="1094"/>
      <c r="G50" s="1094"/>
      <c r="H50" s="1095"/>
      <c r="I50" s="260">
        <v>2394</v>
      </c>
      <c r="J50" s="264">
        <v>2510</v>
      </c>
      <c r="K50" s="264">
        <v>2945</v>
      </c>
      <c r="L50" s="264">
        <v>4732</v>
      </c>
      <c r="M50" s="268">
        <v>5219</v>
      </c>
    </row>
    <row r="51" spans="2:13" ht="27.75" customHeight="1" x14ac:dyDescent="0.15">
      <c r="B51" s="1080"/>
      <c r="C51" s="1081"/>
      <c r="D51" s="219"/>
      <c r="E51" s="1094" t="s">
        <v>91</v>
      </c>
      <c r="F51" s="1094"/>
      <c r="G51" s="1094"/>
      <c r="H51" s="1095"/>
      <c r="I51" s="260">
        <v>6715</v>
      </c>
      <c r="J51" s="264">
        <v>7011</v>
      </c>
      <c r="K51" s="264">
        <v>6701</v>
      </c>
      <c r="L51" s="264">
        <v>6482</v>
      </c>
      <c r="M51" s="268">
        <v>6687</v>
      </c>
    </row>
    <row r="52" spans="2:13" ht="27.75" customHeight="1" x14ac:dyDescent="0.15">
      <c r="B52" s="1082"/>
      <c r="C52" s="1083"/>
      <c r="D52" s="219"/>
      <c r="E52" s="1094" t="s">
        <v>98</v>
      </c>
      <c r="F52" s="1094"/>
      <c r="G52" s="1094"/>
      <c r="H52" s="1095"/>
      <c r="I52" s="260">
        <v>19682</v>
      </c>
      <c r="J52" s="264">
        <v>19058</v>
      </c>
      <c r="K52" s="264">
        <v>18524</v>
      </c>
      <c r="L52" s="264">
        <v>17821</v>
      </c>
      <c r="M52" s="268">
        <v>17191</v>
      </c>
    </row>
    <row r="53" spans="2:13" ht="27.75" customHeight="1" x14ac:dyDescent="0.15">
      <c r="B53" s="1088" t="s">
        <v>56</v>
      </c>
      <c r="C53" s="1089"/>
      <c r="D53" s="221"/>
      <c r="E53" s="1096" t="s">
        <v>100</v>
      </c>
      <c r="F53" s="1096"/>
      <c r="G53" s="1096"/>
      <c r="H53" s="1097"/>
      <c r="I53" s="261">
        <v>9313</v>
      </c>
      <c r="J53" s="265">
        <v>8971</v>
      </c>
      <c r="K53" s="265">
        <v>8319</v>
      </c>
      <c r="L53" s="265">
        <v>6014</v>
      </c>
      <c r="M53" s="269">
        <v>4466</v>
      </c>
    </row>
    <row r="54" spans="2:13" ht="27.75" customHeight="1" x14ac:dyDescent="0.15">
      <c r="B54" s="255" t="s">
        <v>95</v>
      </c>
      <c r="C54" s="192"/>
      <c r="D54" s="192"/>
      <c r="E54" s="258"/>
      <c r="F54" s="258"/>
      <c r="G54" s="258"/>
      <c r="H54" s="258"/>
      <c r="I54" s="262"/>
      <c r="J54" s="262"/>
      <c r="K54" s="262"/>
      <c r="L54" s="262"/>
      <c r="M54" s="262"/>
    </row>
    <row r="55" spans="2:13" x14ac:dyDescent="0.15"/>
  </sheetData>
  <sheetProtection algorithmName="SHA-512" hashValue="v5So120cAmbJcBQHkaH4B6RCcAff4+g5D/0ZLEDFT3BeKOC9I2CoCv/9A5fvq/FR3d6av8TBLiqYnQc+o0CZew==" saltValue="5scxPmIQuypjCIl9WQ88R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9" zoomScaleNormal="59"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71</v>
      </c>
    </row>
    <row r="54" spans="2:8" ht="29.25" customHeight="1" x14ac:dyDescent="0.2">
      <c r="B54" s="270" t="s">
        <v>0</v>
      </c>
      <c r="C54" s="276"/>
      <c r="D54" s="276"/>
      <c r="E54" s="277" t="s">
        <v>5</v>
      </c>
      <c r="F54" s="278" t="s">
        <v>525</v>
      </c>
      <c r="G54" s="278" t="s">
        <v>526</v>
      </c>
      <c r="H54" s="286" t="s">
        <v>527</v>
      </c>
    </row>
    <row r="55" spans="2:8" ht="52.5" customHeight="1" x14ac:dyDescent="0.15">
      <c r="B55" s="271"/>
      <c r="C55" s="1113" t="s">
        <v>28</v>
      </c>
      <c r="D55" s="1113"/>
      <c r="E55" s="1114"/>
      <c r="F55" s="279">
        <v>561</v>
      </c>
      <c r="G55" s="279">
        <v>1161</v>
      </c>
      <c r="H55" s="287">
        <v>1168</v>
      </c>
    </row>
    <row r="56" spans="2:8" ht="52.5" customHeight="1" x14ac:dyDescent="0.15">
      <c r="B56" s="272"/>
      <c r="C56" s="1115" t="s">
        <v>3</v>
      </c>
      <c r="D56" s="1115"/>
      <c r="E56" s="1116"/>
      <c r="F56" s="280">
        <v>66</v>
      </c>
      <c r="G56" s="280">
        <v>223</v>
      </c>
      <c r="H56" s="288">
        <v>205</v>
      </c>
    </row>
    <row r="57" spans="2:8" ht="53.25" customHeight="1" x14ac:dyDescent="0.15">
      <c r="B57" s="272"/>
      <c r="C57" s="1117" t="s">
        <v>92</v>
      </c>
      <c r="D57" s="1117"/>
      <c r="E57" s="1118"/>
      <c r="F57" s="281">
        <v>1488</v>
      </c>
      <c r="G57" s="281">
        <v>2006</v>
      </c>
      <c r="H57" s="289">
        <v>2456</v>
      </c>
    </row>
    <row r="58" spans="2:8" ht="45.75" customHeight="1" x14ac:dyDescent="0.15">
      <c r="B58" s="273"/>
      <c r="C58" s="1105" t="s">
        <v>532</v>
      </c>
      <c r="D58" s="1106"/>
      <c r="E58" s="1107"/>
      <c r="F58" s="282">
        <v>361</v>
      </c>
      <c r="G58" s="282">
        <v>551</v>
      </c>
      <c r="H58" s="290">
        <v>704</v>
      </c>
    </row>
    <row r="59" spans="2:8" ht="45.75" customHeight="1" x14ac:dyDescent="0.15">
      <c r="B59" s="273"/>
      <c r="C59" s="1105" t="s">
        <v>533</v>
      </c>
      <c r="D59" s="1106"/>
      <c r="E59" s="1107"/>
      <c r="F59" s="282">
        <v>299</v>
      </c>
      <c r="G59" s="282">
        <v>451</v>
      </c>
      <c r="H59" s="290">
        <v>532</v>
      </c>
    </row>
    <row r="60" spans="2:8" ht="45.75" customHeight="1" x14ac:dyDescent="0.15">
      <c r="B60" s="273"/>
      <c r="C60" s="1105" t="s">
        <v>379</v>
      </c>
      <c r="D60" s="1106"/>
      <c r="E60" s="1107"/>
      <c r="F60" s="282">
        <v>253</v>
      </c>
      <c r="G60" s="282">
        <v>322</v>
      </c>
      <c r="H60" s="290">
        <v>350</v>
      </c>
    </row>
    <row r="61" spans="2:8" ht="45.75" customHeight="1" x14ac:dyDescent="0.15">
      <c r="B61" s="273"/>
      <c r="C61" s="1105" t="s">
        <v>13</v>
      </c>
      <c r="D61" s="1106"/>
      <c r="E61" s="1107"/>
      <c r="F61" s="282">
        <v>114</v>
      </c>
      <c r="G61" s="282">
        <v>157</v>
      </c>
      <c r="H61" s="290">
        <v>298</v>
      </c>
    </row>
    <row r="62" spans="2:8" ht="45.75" customHeight="1" x14ac:dyDescent="0.15">
      <c r="B62" s="274"/>
      <c r="C62" s="1108" t="s">
        <v>534</v>
      </c>
      <c r="D62" s="1109"/>
      <c r="E62" s="1110"/>
      <c r="F62" s="283">
        <v>190</v>
      </c>
      <c r="G62" s="283">
        <v>232</v>
      </c>
      <c r="H62" s="291">
        <v>274</v>
      </c>
    </row>
    <row r="63" spans="2:8" ht="52.5" customHeight="1" x14ac:dyDescent="0.15">
      <c r="B63" s="275"/>
      <c r="C63" s="1111" t="s">
        <v>101</v>
      </c>
      <c r="D63" s="1111"/>
      <c r="E63" s="1112"/>
      <c r="F63" s="284">
        <v>2115</v>
      </c>
      <c r="G63" s="284">
        <v>3389</v>
      </c>
      <c r="H63" s="292">
        <v>3829</v>
      </c>
    </row>
    <row r="64" spans="2:8" x14ac:dyDescent="0.15"/>
  </sheetData>
  <sheetProtection algorithmName="SHA-512" hashValue="Gram9NARCC4VBc0bexDIP3yeev27UlBDxtBNFnXBFsYbvUn9qD0MnYsOOkYGuGZwiSmmwyGYsOxck9P6MzO05g==" saltValue="aMZOkpdLRp9BYD4D5zxDe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F8912-B64F-4C6F-875D-3AA6AB053703}">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18" customWidth="1"/>
    <col min="2" max="107" width="2.5" style="318" customWidth="1"/>
    <col min="108" max="108" width="6.125" style="325" customWidth="1"/>
    <col min="109" max="109" width="5.875" style="324" customWidth="1"/>
    <col min="110" max="16384" width="8.625" style="318" hidden="1"/>
  </cols>
  <sheetData>
    <row r="1" spans="1:109" ht="42.75" customHeight="1" x14ac:dyDescent="0.15">
      <c r="A1" s="316"/>
      <c r="B1" s="317"/>
      <c r="DD1" s="318"/>
      <c r="DE1" s="318"/>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78"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78"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78"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78"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78"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78"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78"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78"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78"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78"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78"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78" customFormat="1" x14ac:dyDescent="0.15">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78" customFormat="1" x14ac:dyDescent="0.15">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78" customFormat="1" x14ac:dyDescent="0.15">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78" customFormat="1" x14ac:dyDescent="0.15">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x14ac:dyDescent="0.15">
      <c r="DD19" s="318"/>
      <c r="DE19" s="318"/>
    </row>
    <row r="20" spans="1:109" x14ac:dyDescent="0.15">
      <c r="DD20" s="318"/>
      <c r="DE20" s="318"/>
    </row>
    <row r="21" spans="1:109" ht="17.25" customHeight="1" x14ac:dyDescent="0.15">
      <c r="B21" s="320"/>
      <c r="C21" s="321"/>
      <c r="D21" s="321"/>
      <c r="E21" s="321"/>
      <c r="F21" s="321"/>
      <c r="G21" s="321"/>
      <c r="H21" s="321"/>
      <c r="I21" s="321"/>
      <c r="J21" s="321"/>
      <c r="K21" s="321"/>
      <c r="L21" s="321"/>
      <c r="M21" s="321"/>
      <c r="N21" s="322"/>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2"/>
      <c r="AU21" s="321"/>
      <c r="AV21" s="321"/>
      <c r="AW21" s="321"/>
      <c r="AX21" s="321"/>
      <c r="AY21" s="321"/>
      <c r="AZ21" s="321"/>
      <c r="BA21" s="321"/>
      <c r="BB21" s="321"/>
      <c r="BC21" s="321"/>
      <c r="BD21" s="321"/>
      <c r="BE21" s="321"/>
      <c r="BF21" s="322"/>
      <c r="BG21" s="321"/>
      <c r="BH21" s="321"/>
      <c r="BI21" s="321"/>
      <c r="BJ21" s="321"/>
      <c r="BK21" s="321"/>
      <c r="BL21" s="321"/>
      <c r="BM21" s="321"/>
      <c r="BN21" s="321"/>
      <c r="BO21" s="321"/>
      <c r="BP21" s="321"/>
      <c r="BQ21" s="321"/>
      <c r="BR21" s="322"/>
      <c r="BS21" s="321"/>
      <c r="BT21" s="321"/>
      <c r="BU21" s="321"/>
      <c r="BV21" s="321"/>
      <c r="BW21" s="321"/>
      <c r="BX21" s="321"/>
      <c r="BY21" s="321"/>
      <c r="BZ21" s="321"/>
      <c r="CA21" s="321"/>
      <c r="CB21" s="321"/>
      <c r="CC21" s="321"/>
      <c r="CD21" s="322"/>
      <c r="CE21" s="321"/>
      <c r="CF21" s="321"/>
      <c r="CG21" s="321"/>
      <c r="CH21" s="321"/>
      <c r="CI21" s="321"/>
      <c r="CJ21" s="321"/>
      <c r="CK21" s="321"/>
      <c r="CL21" s="321"/>
      <c r="CM21" s="321"/>
      <c r="CN21" s="321"/>
      <c r="CO21" s="321"/>
      <c r="CP21" s="322"/>
      <c r="CQ21" s="321"/>
      <c r="CR21" s="321"/>
      <c r="CS21" s="321"/>
      <c r="CT21" s="321"/>
      <c r="CU21" s="321"/>
      <c r="CV21" s="321"/>
      <c r="CW21" s="321"/>
      <c r="CX21" s="321"/>
      <c r="CY21" s="321"/>
      <c r="CZ21" s="321"/>
      <c r="DA21" s="321"/>
      <c r="DB21" s="322"/>
      <c r="DC21" s="321"/>
      <c r="DD21" s="323"/>
      <c r="DE21" s="318"/>
    </row>
    <row r="22" spans="1:109" ht="17.25" customHeight="1" x14ac:dyDescent="0.15">
      <c r="B22" s="324"/>
    </row>
    <row r="23" spans="1:109" x14ac:dyDescent="0.15">
      <c r="B23" s="324"/>
    </row>
    <row r="24" spans="1:109" x14ac:dyDescent="0.15">
      <c r="B24" s="324"/>
    </row>
    <row r="25" spans="1:109" x14ac:dyDescent="0.15">
      <c r="B25" s="324"/>
    </row>
    <row r="26" spans="1:109" x14ac:dyDescent="0.15">
      <c r="B26" s="324"/>
    </row>
    <row r="27" spans="1:109" x14ac:dyDescent="0.15">
      <c r="B27" s="324"/>
    </row>
    <row r="28" spans="1:109" x14ac:dyDescent="0.15">
      <c r="B28" s="324"/>
    </row>
    <row r="29" spans="1:109" x14ac:dyDescent="0.15">
      <c r="B29" s="324"/>
    </row>
    <row r="30" spans="1:109" x14ac:dyDescent="0.15">
      <c r="B30" s="324"/>
    </row>
    <row r="31" spans="1:109" x14ac:dyDescent="0.15">
      <c r="B31" s="324"/>
    </row>
    <row r="32" spans="1:109" x14ac:dyDescent="0.15">
      <c r="B32" s="324"/>
    </row>
    <row r="33" spans="2:109" x14ac:dyDescent="0.15">
      <c r="B33" s="324"/>
    </row>
    <row r="34" spans="2:109" x14ac:dyDescent="0.15">
      <c r="B34" s="324"/>
    </row>
    <row r="35" spans="2:109" x14ac:dyDescent="0.15">
      <c r="B35" s="324"/>
    </row>
    <row r="36" spans="2:109" x14ac:dyDescent="0.15">
      <c r="B36" s="324"/>
    </row>
    <row r="37" spans="2:109" x14ac:dyDescent="0.15">
      <c r="B37" s="324"/>
    </row>
    <row r="38" spans="2:109" x14ac:dyDescent="0.15">
      <c r="B38" s="324"/>
    </row>
    <row r="39" spans="2:109" x14ac:dyDescent="0.15">
      <c r="B39" s="326"/>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8"/>
    </row>
    <row r="40" spans="2:109" x14ac:dyDescent="0.15">
      <c r="B40" s="329"/>
      <c r="DD40" s="329"/>
      <c r="DE40" s="318"/>
    </row>
    <row r="41" spans="2:109" ht="17.25" x14ac:dyDescent="0.15">
      <c r="B41" s="330" t="s">
        <v>535</v>
      </c>
      <c r="C41" s="321"/>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321"/>
      <c r="BH41" s="321"/>
      <c r="BI41" s="321"/>
      <c r="BJ41" s="321"/>
      <c r="BK41" s="321"/>
      <c r="BL41" s="321"/>
      <c r="BM41" s="321"/>
      <c r="BN41" s="321"/>
      <c r="BO41" s="321"/>
      <c r="BP41" s="321"/>
      <c r="BQ41" s="321"/>
      <c r="BR41" s="321"/>
      <c r="BS41" s="321"/>
      <c r="BT41" s="321"/>
      <c r="BU41" s="321"/>
      <c r="BV41" s="321"/>
      <c r="BW41" s="321"/>
      <c r="BX41" s="321"/>
      <c r="BY41" s="321"/>
      <c r="BZ41" s="321"/>
      <c r="CA41" s="321"/>
      <c r="CB41" s="321"/>
      <c r="CC41" s="321"/>
      <c r="CD41" s="321"/>
      <c r="CE41" s="321"/>
      <c r="CF41" s="321"/>
      <c r="CG41" s="321"/>
      <c r="CH41" s="321"/>
      <c r="CI41" s="321"/>
      <c r="CJ41" s="321"/>
      <c r="CK41" s="321"/>
      <c r="CL41" s="321"/>
      <c r="CM41" s="321"/>
      <c r="CN41" s="321"/>
      <c r="CO41" s="321"/>
      <c r="CP41" s="321"/>
      <c r="CQ41" s="321"/>
      <c r="CR41" s="321"/>
      <c r="CS41" s="321"/>
      <c r="CT41" s="321"/>
      <c r="CU41" s="321"/>
      <c r="CV41" s="321"/>
      <c r="CW41" s="321"/>
      <c r="CX41" s="321"/>
      <c r="CY41" s="321"/>
      <c r="CZ41" s="321"/>
      <c r="DA41" s="321"/>
      <c r="DB41" s="321"/>
      <c r="DC41" s="321"/>
      <c r="DD41" s="323"/>
    </row>
    <row r="42" spans="2:109" x14ac:dyDescent="0.15">
      <c r="B42" s="324"/>
      <c r="G42" s="331"/>
      <c r="I42" s="332"/>
      <c r="J42" s="332"/>
      <c r="K42" s="332"/>
      <c r="AM42" s="331"/>
      <c r="AN42" s="331" t="s">
        <v>536</v>
      </c>
      <c r="AP42" s="332"/>
      <c r="AQ42" s="332"/>
      <c r="AR42" s="332"/>
      <c r="AY42" s="331"/>
      <c r="BA42" s="332"/>
      <c r="BB42" s="332"/>
      <c r="BC42" s="332"/>
      <c r="BK42" s="331"/>
      <c r="BM42" s="332"/>
      <c r="BN42" s="332"/>
      <c r="BO42" s="332"/>
      <c r="BW42" s="331"/>
      <c r="BY42" s="332"/>
      <c r="BZ42" s="332"/>
      <c r="CA42" s="332"/>
      <c r="CI42" s="331"/>
      <c r="CK42" s="332"/>
      <c r="CL42" s="332"/>
      <c r="CM42" s="332"/>
      <c r="CU42" s="331"/>
      <c r="CW42" s="332"/>
      <c r="CX42" s="332"/>
      <c r="CY42" s="332"/>
    </row>
    <row r="43" spans="2:109" ht="13.5" customHeight="1" x14ac:dyDescent="0.15">
      <c r="B43" s="324"/>
      <c r="AN43" s="1131" t="s">
        <v>537</v>
      </c>
      <c r="AO43" s="1132"/>
      <c r="AP43" s="1132"/>
      <c r="AQ43" s="1132"/>
      <c r="AR43" s="1132"/>
      <c r="AS43" s="1132"/>
      <c r="AT43" s="1132"/>
      <c r="AU43" s="1132"/>
      <c r="AV43" s="1132"/>
      <c r="AW43" s="1132"/>
      <c r="AX43" s="1132"/>
      <c r="AY43" s="1132"/>
      <c r="AZ43" s="1132"/>
      <c r="BA43" s="1132"/>
      <c r="BB43" s="1132"/>
      <c r="BC43" s="1132"/>
      <c r="BD43" s="1132"/>
      <c r="BE43" s="1132"/>
      <c r="BF43" s="1132"/>
      <c r="BG43" s="1132"/>
      <c r="BH43" s="1132"/>
      <c r="BI43" s="1132"/>
      <c r="BJ43" s="1132"/>
      <c r="BK43" s="1132"/>
      <c r="BL43" s="1132"/>
      <c r="BM43" s="1132"/>
      <c r="BN43" s="1132"/>
      <c r="BO43" s="1132"/>
      <c r="BP43" s="1132"/>
      <c r="BQ43" s="1132"/>
      <c r="BR43" s="1132"/>
      <c r="BS43" s="1132"/>
      <c r="BT43" s="1132"/>
      <c r="BU43" s="1132"/>
      <c r="BV43" s="1132"/>
      <c r="BW43" s="1132"/>
      <c r="BX43" s="1132"/>
      <c r="BY43" s="1132"/>
      <c r="BZ43" s="1132"/>
      <c r="CA43" s="1132"/>
      <c r="CB43" s="1132"/>
      <c r="CC43" s="1132"/>
      <c r="CD43" s="1132"/>
      <c r="CE43" s="1132"/>
      <c r="CF43" s="1132"/>
      <c r="CG43" s="1132"/>
      <c r="CH43" s="1132"/>
      <c r="CI43" s="1132"/>
      <c r="CJ43" s="1132"/>
      <c r="CK43" s="1132"/>
      <c r="CL43" s="1132"/>
      <c r="CM43" s="1132"/>
      <c r="CN43" s="1132"/>
      <c r="CO43" s="1132"/>
      <c r="CP43" s="1132"/>
      <c r="CQ43" s="1132"/>
      <c r="CR43" s="1132"/>
      <c r="CS43" s="1132"/>
      <c r="CT43" s="1132"/>
      <c r="CU43" s="1132"/>
      <c r="CV43" s="1132"/>
      <c r="CW43" s="1132"/>
      <c r="CX43" s="1132"/>
      <c r="CY43" s="1132"/>
      <c r="CZ43" s="1132"/>
      <c r="DA43" s="1132"/>
      <c r="DB43" s="1132"/>
      <c r="DC43" s="1133"/>
    </row>
    <row r="44" spans="2:109" x14ac:dyDescent="0.15">
      <c r="B44" s="324"/>
      <c r="AN44" s="1134"/>
      <c r="AO44" s="1135"/>
      <c r="AP44" s="1135"/>
      <c r="AQ44" s="1135"/>
      <c r="AR44" s="1135"/>
      <c r="AS44" s="1135"/>
      <c r="AT44" s="1135"/>
      <c r="AU44" s="1135"/>
      <c r="AV44" s="1135"/>
      <c r="AW44" s="1135"/>
      <c r="AX44" s="1135"/>
      <c r="AY44" s="1135"/>
      <c r="AZ44" s="1135"/>
      <c r="BA44" s="1135"/>
      <c r="BB44" s="1135"/>
      <c r="BC44" s="1135"/>
      <c r="BD44" s="1135"/>
      <c r="BE44" s="1135"/>
      <c r="BF44" s="1135"/>
      <c r="BG44" s="1135"/>
      <c r="BH44" s="1135"/>
      <c r="BI44" s="1135"/>
      <c r="BJ44" s="1135"/>
      <c r="BK44" s="1135"/>
      <c r="BL44" s="1135"/>
      <c r="BM44" s="1135"/>
      <c r="BN44" s="1135"/>
      <c r="BO44" s="1135"/>
      <c r="BP44" s="1135"/>
      <c r="BQ44" s="1135"/>
      <c r="BR44" s="1135"/>
      <c r="BS44" s="1135"/>
      <c r="BT44" s="1135"/>
      <c r="BU44" s="1135"/>
      <c r="BV44" s="1135"/>
      <c r="BW44" s="1135"/>
      <c r="BX44" s="1135"/>
      <c r="BY44" s="1135"/>
      <c r="BZ44" s="1135"/>
      <c r="CA44" s="1135"/>
      <c r="CB44" s="1135"/>
      <c r="CC44" s="1135"/>
      <c r="CD44" s="1135"/>
      <c r="CE44" s="1135"/>
      <c r="CF44" s="1135"/>
      <c r="CG44" s="1135"/>
      <c r="CH44" s="1135"/>
      <c r="CI44" s="1135"/>
      <c r="CJ44" s="1135"/>
      <c r="CK44" s="1135"/>
      <c r="CL44" s="1135"/>
      <c r="CM44" s="1135"/>
      <c r="CN44" s="1135"/>
      <c r="CO44" s="1135"/>
      <c r="CP44" s="1135"/>
      <c r="CQ44" s="1135"/>
      <c r="CR44" s="1135"/>
      <c r="CS44" s="1135"/>
      <c r="CT44" s="1135"/>
      <c r="CU44" s="1135"/>
      <c r="CV44" s="1135"/>
      <c r="CW44" s="1135"/>
      <c r="CX44" s="1135"/>
      <c r="CY44" s="1135"/>
      <c r="CZ44" s="1135"/>
      <c r="DA44" s="1135"/>
      <c r="DB44" s="1135"/>
      <c r="DC44" s="1136"/>
    </row>
    <row r="45" spans="2:109" x14ac:dyDescent="0.15">
      <c r="B45" s="324"/>
      <c r="AN45" s="1134"/>
      <c r="AO45" s="1135"/>
      <c r="AP45" s="1135"/>
      <c r="AQ45" s="1135"/>
      <c r="AR45" s="1135"/>
      <c r="AS45" s="1135"/>
      <c r="AT45" s="1135"/>
      <c r="AU45" s="1135"/>
      <c r="AV45" s="1135"/>
      <c r="AW45" s="1135"/>
      <c r="AX45" s="1135"/>
      <c r="AY45" s="1135"/>
      <c r="AZ45" s="1135"/>
      <c r="BA45" s="1135"/>
      <c r="BB45" s="1135"/>
      <c r="BC45" s="1135"/>
      <c r="BD45" s="1135"/>
      <c r="BE45" s="1135"/>
      <c r="BF45" s="1135"/>
      <c r="BG45" s="1135"/>
      <c r="BH45" s="1135"/>
      <c r="BI45" s="1135"/>
      <c r="BJ45" s="1135"/>
      <c r="BK45" s="1135"/>
      <c r="BL45" s="1135"/>
      <c r="BM45" s="1135"/>
      <c r="BN45" s="1135"/>
      <c r="BO45" s="1135"/>
      <c r="BP45" s="1135"/>
      <c r="BQ45" s="1135"/>
      <c r="BR45" s="1135"/>
      <c r="BS45" s="1135"/>
      <c r="BT45" s="1135"/>
      <c r="BU45" s="1135"/>
      <c r="BV45" s="1135"/>
      <c r="BW45" s="1135"/>
      <c r="BX45" s="1135"/>
      <c r="BY45" s="1135"/>
      <c r="BZ45" s="1135"/>
      <c r="CA45" s="1135"/>
      <c r="CB45" s="1135"/>
      <c r="CC45" s="1135"/>
      <c r="CD45" s="1135"/>
      <c r="CE45" s="1135"/>
      <c r="CF45" s="1135"/>
      <c r="CG45" s="1135"/>
      <c r="CH45" s="1135"/>
      <c r="CI45" s="1135"/>
      <c r="CJ45" s="1135"/>
      <c r="CK45" s="1135"/>
      <c r="CL45" s="1135"/>
      <c r="CM45" s="1135"/>
      <c r="CN45" s="1135"/>
      <c r="CO45" s="1135"/>
      <c r="CP45" s="1135"/>
      <c r="CQ45" s="1135"/>
      <c r="CR45" s="1135"/>
      <c r="CS45" s="1135"/>
      <c r="CT45" s="1135"/>
      <c r="CU45" s="1135"/>
      <c r="CV45" s="1135"/>
      <c r="CW45" s="1135"/>
      <c r="CX45" s="1135"/>
      <c r="CY45" s="1135"/>
      <c r="CZ45" s="1135"/>
      <c r="DA45" s="1135"/>
      <c r="DB45" s="1135"/>
      <c r="DC45" s="1136"/>
    </row>
    <row r="46" spans="2:109" x14ac:dyDescent="0.15">
      <c r="B46" s="324"/>
      <c r="AN46" s="1134"/>
      <c r="AO46" s="1135"/>
      <c r="AP46" s="1135"/>
      <c r="AQ46" s="1135"/>
      <c r="AR46" s="1135"/>
      <c r="AS46" s="1135"/>
      <c r="AT46" s="1135"/>
      <c r="AU46" s="1135"/>
      <c r="AV46" s="1135"/>
      <c r="AW46" s="1135"/>
      <c r="AX46" s="1135"/>
      <c r="AY46" s="1135"/>
      <c r="AZ46" s="1135"/>
      <c r="BA46" s="1135"/>
      <c r="BB46" s="1135"/>
      <c r="BC46" s="1135"/>
      <c r="BD46" s="1135"/>
      <c r="BE46" s="1135"/>
      <c r="BF46" s="1135"/>
      <c r="BG46" s="1135"/>
      <c r="BH46" s="1135"/>
      <c r="BI46" s="1135"/>
      <c r="BJ46" s="1135"/>
      <c r="BK46" s="1135"/>
      <c r="BL46" s="1135"/>
      <c r="BM46" s="1135"/>
      <c r="BN46" s="1135"/>
      <c r="BO46" s="1135"/>
      <c r="BP46" s="1135"/>
      <c r="BQ46" s="1135"/>
      <c r="BR46" s="1135"/>
      <c r="BS46" s="1135"/>
      <c r="BT46" s="1135"/>
      <c r="BU46" s="1135"/>
      <c r="BV46" s="1135"/>
      <c r="BW46" s="1135"/>
      <c r="BX46" s="1135"/>
      <c r="BY46" s="1135"/>
      <c r="BZ46" s="1135"/>
      <c r="CA46" s="1135"/>
      <c r="CB46" s="1135"/>
      <c r="CC46" s="1135"/>
      <c r="CD46" s="1135"/>
      <c r="CE46" s="1135"/>
      <c r="CF46" s="1135"/>
      <c r="CG46" s="1135"/>
      <c r="CH46" s="1135"/>
      <c r="CI46" s="1135"/>
      <c r="CJ46" s="1135"/>
      <c r="CK46" s="1135"/>
      <c r="CL46" s="1135"/>
      <c r="CM46" s="1135"/>
      <c r="CN46" s="1135"/>
      <c r="CO46" s="1135"/>
      <c r="CP46" s="1135"/>
      <c r="CQ46" s="1135"/>
      <c r="CR46" s="1135"/>
      <c r="CS46" s="1135"/>
      <c r="CT46" s="1135"/>
      <c r="CU46" s="1135"/>
      <c r="CV46" s="1135"/>
      <c r="CW46" s="1135"/>
      <c r="CX46" s="1135"/>
      <c r="CY46" s="1135"/>
      <c r="CZ46" s="1135"/>
      <c r="DA46" s="1135"/>
      <c r="DB46" s="1135"/>
      <c r="DC46" s="1136"/>
    </row>
    <row r="47" spans="2:109" x14ac:dyDescent="0.15">
      <c r="B47" s="324"/>
      <c r="AN47" s="1137"/>
      <c r="AO47" s="1138"/>
      <c r="AP47" s="1138"/>
      <c r="AQ47" s="1138"/>
      <c r="AR47" s="1138"/>
      <c r="AS47" s="1138"/>
      <c r="AT47" s="1138"/>
      <c r="AU47" s="1138"/>
      <c r="AV47" s="1138"/>
      <c r="AW47" s="1138"/>
      <c r="AX47" s="1138"/>
      <c r="AY47" s="1138"/>
      <c r="AZ47" s="1138"/>
      <c r="BA47" s="1138"/>
      <c r="BB47" s="1138"/>
      <c r="BC47" s="1138"/>
      <c r="BD47" s="1138"/>
      <c r="BE47" s="1138"/>
      <c r="BF47" s="1138"/>
      <c r="BG47" s="1138"/>
      <c r="BH47" s="1138"/>
      <c r="BI47" s="1138"/>
      <c r="BJ47" s="1138"/>
      <c r="BK47" s="1138"/>
      <c r="BL47" s="1138"/>
      <c r="BM47" s="1138"/>
      <c r="BN47" s="1138"/>
      <c r="BO47" s="1138"/>
      <c r="BP47" s="1138"/>
      <c r="BQ47" s="1138"/>
      <c r="BR47" s="1138"/>
      <c r="BS47" s="1138"/>
      <c r="BT47" s="1138"/>
      <c r="BU47" s="1138"/>
      <c r="BV47" s="1138"/>
      <c r="BW47" s="1138"/>
      <c r="BX47" s="1138"/>
      <c r="BY47" s="1138"/>
      <c r="BZ47" s="1138"/>
      <c r="CA47" s="1138"/>
      <c r="CB47" s="1138"/>
      <c r="CC47" s="1138"/>
      <c r="CD47" s="1138"/>
      <c r="CE47" s="1138"/>
      <c r="CF47" s="1138"/>
      <c r="CG47" s="1138"/>
      <c r="CH47" s="1138"/>
      <c r="CI47" s="1138"/>
      <c r="CJ47" s="1138"/>
      <c r="CK47" s="1138"/>
      <c r="CL47" s="1138"/>
      <c r="CM47" s="1138"/>
      <c r="CN47" s="1138"/>
      <c r="CO47" s="1138"/>
      <c r="CP47" s="1138"/>
      <c r="CQ47" s="1138"/>
      <c r="CR47" s="1138"/>
      <c r="CS47" s="1138"/>
      <c r="CT47" s="1138"/>
      <c r="CU47" s="1138"/>
      <c r="CV47" s="1138"/>
      <c r="CW47" s="1138"/>
      <c r="CX47" s="1138"/>
      <c r="CY47" s="1138"/>
      <c r="CZ47" s="1138"/>
      <c r="DA47" s="1138"/>
      <c r="DB47" s="1138"/>
      <c r="DC47" s="1139"/>
    </row>
    <row r="48" spans="2:109" x14ac:dyDescent="0.15">
      <c r="B48" s="324"/>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x14ac:dyDescent="0.15">
      <c r="B49" s="324"/>
      <c r="AN49" s="318" t="s">
        <v>538</v>
      </c>
    </row>
    <row r="50" spans="1:109" x14ac:dyDescent="0.15">
      <c r="B50" s="324"/>
      <c r="G50" s="1125"/>
      <c r="H50" s="1125"/>
      <c r="I50" s="1125"/>
      <c r="J50" s="1125"/>
      <c r="K50" s="334"/>
      <c r="L50" s="334"/>
      <c r="M50" s="335"/>
      <c r="N50" s="335"/>
      <c r="AN50" s="1128"/>
      <c r="AO50" s="1129"/>
      <c r="AP50" s="1129"/>
      <c r="AQ50" s="1129"/>
      <c r="AR50" s="1129"/>
      <c r="AS50" s="1129"/>
      <c r="AT50" s="1129"/>
      <c r="AU50" s="1129"/>
      <c r="AV50" s="1129"/>
      <c r="AW50" s="1129"/>
      <c r="AX50" s="1129"/>
      <c r="AY50" s="1129"/>
      <c r="AZ50" s="1129"/>
      <c r="BA50" s="1129"/>
      <c r="BB50" s="1129"/>
      <c r="BC50" s="1129"/>
      <c r="BD50" s="1129"/>
      <c r="BE50" s="1129"/>
      <c r="BF50" s="1129"/>
      <c r="BG50" s="1129"/>
      <c r="BH50" s="1129"/>
      <c r="BI50" s="1129"/>
      <c r="BJ50" s="1129"/>
      <c r="BK50" s="1129"/>
      <c r="BL50" s="1129"/>
      <c r="BM50" s="1129"/>
      <c r="BN50" s="1129"/>
      <c r="BO50" s="1130"/>
      <c r="BP50" s="1124" t="s">
        <v>523</v>
      </c>
      <c r="BQ50" s="1124"/>
      <c r="BR50" s="1124"/>
      <c r="BS50" s="1124"/>
      <c r="BT50" s="1124"/>
      <c r="BU50" s="1124"/>
      <c r="BV50" s="1124"/>
      <c r="BW50" s="1124"/>
      <c r="BX50" s="1124" t="s">
        <v>524</v>
      </c>
      <c r="BY50" s="1124"/>
      <c r="BZ50" s="1124"/>
      <c r="CA50" s="1124"/>
      <c r="CB50" s="1124"/>
      <c r="CC50" s="1124"/>
      <c r="CD50" s="1124"/>
      <c r="CE50" s="1124"/>
      <c r="CF50" s="1124" t="s">
        <v>525</v>
      </c>
      <c r="CG50" s="1124"/>
      <c r="CH50" s="1124"/>
      <c r="CI50" s="1124"/>
      <c r="CJ50" s="1124"/>
      <c r="CK50" s="1124"/>
      <c r="CL50" s="1124"/>
      <c r="CM50" s="1124"/>
      <c r="CN50" s="1124" t="s">
        <v>526</v>
      </c>
      <c r="CO50" s="1124"/>
      <c r="CP50" s="1124"/>
      <c r="CQ50" s="1124"/>
      <c r="CR50" s="1124"/>
      <c r="CS50" s="1124"/>
      <c r="CT50" s="1124"/>
      <c r="CU50" s="1124"/>
      <c r="CV50" s="1124" t="s">
        <v>527</v>
      </c>
      <c r="CW50" s="1124"/>
      <c r="CX50" s="1124"/>
      <c r="CY50" s="1124"/>
      <c r="CZ50" s="1124"/>
      <c r="DA50" s="1124"/>
      <c r="DB50" s="1124"/>
      <c r="DC50" s="1124"/>
    </row>
    <row r="51" spans="1:109" ht="13.5" customHeight="1" x14ac:dyDescent="0.15">
      <c r="B51" s="324"/>
      <c r="G51" s="1127"/>
      <c r="H51" s="1127"/>
      <c r="I51" s="1140"/>
      <c r="J51" s="1140"/>
      <c r="K51" s="1126"/>
      <c r="L51" s="1126"/>
      <c r="M51" s="1126"/>
      <c r="N51" s="1126"/>
      <c r="AM51" s="333"/>
      <c r="AN51" s="1122" t="s">
        <v>539</v>
      </c>
      <c r="AO51" s="1122"/>
      <c r="AP51" s="1122"/>
      <c r="AQ51" s="1122"/>
      <c r="AR51" s="1122"/>
      <c r="AS51" s="1122"/>
      <c r="AT51" s="1122"/>
      <c r="AU51" s="1122"/>
      <c r="AV51" s="1122"/>
      <c r="AW51" s="1122"/>
      <c r="AX51" s="1122"/>
      <c r="AY51" s="1122"/>
      <c r="AZ51" s="1122"/>
      <c r="BA51" s="1122"/>
      <c r="BB51" s="1122" t="s">
        <v>540</v>
      </c>
      <c r="BC51" s="1122"/>
      <c r="BD51" s="1122"/>
      <c r="BE51" s="1122"/>
      <c r="BF51" s="1122"/>
      <c r="BG51" s="1122"/>
      <c r="BH51" s="1122"/>
      <c r="BI51" s="1122"/>
      <c r="BJ51" s="1122"/>
      <c r="BK51" s="1122"/>
      <c r="BL51" s="1122"/>
      <c r="BM51" s="1122"/>
      <c r="BN51" s="1122"/>
      <c r="BO51" s="1122"/>
      <c r="BP51" s="1119">
        <v>94.7</v>
      </c>
      <c r="BQ51" s="1119"/>
      <c r="BR51" s="1119"/>
      <c r="BS51" s="1119"/>
      <c r="BT51" s="1119"/>
      <c r="BU51" s="1119"/>
      <c r="BV51" s="1119"/>
      <c r="BW51" s="1119"/>
      <c r="BX51" s="1119">
        <v>91</v>
      </c>
      <c r="BY51" s="1119"/>
      <c r="BZ51" s="1119"/>
      <c r="CA51" s="1119"/>
      <c r="CB51" s="1119"/>
      <c r="CC51" s="1119"/>
      <c r="CD51" s="1119"/>
      <c r="CE51" s="1119"/>
      <c r="CF51" s="1119">
        <v>81.8</v>
      </c>
      <c r="CG51" s="1119"/>
      <c r="CH51" s="1119"/>
      <c r="CI51" s="1119"/>
      <c r="CJ51" s="1119"/>
      <c r="CK51" s="1119"/>
      <c r="CL51" s="1119"/>
      <c r="CM51" s="1119"/>
      <c r="CN51" s="1119">
        <v>55.7</v>
      </c>
      <c r="CO51" s="1119"/>
      <c r="CP51" s="1119"/>
      <c r="CQ51" s="1119"/>
      <c r="CR51" s="1119"/>
      <c r="CS51" s="1119"/>
      <c r="CT51" s="1119"/>
      <c r="CU51" s="1119"/>
      <c r="CV51" s="1119">
        <v>42.5</v>
      </c>
      <c r="CW51" s="1119"/>
      <c r="CX51" s="1119"/>
      <c r="CY51" s="1119"/>
      <c r="CZ51" s="1119"/>
      <c r="DA51" s="1119"/>
      <c r="DB51" s="1119"/>
      <c r="DC51" s="1119"/>
    </row>
    <row r="52" spans="1:109" x14ac:dyDescent="0.15">
      <c r="B52" s="324"/>
      <c r="G52" s="1127"/>
      <c r="H52" s="1127"/>
      <c r="I52" s="1140"/>
      <c r="J52" s="1140"/>
      <c r="K52" s="1126"/>
      <c r="L52" s="1126"/>
      <c r="M52" s="1126"/>
      <c r="N52" s="1126"/>
      <c r="AM52" s="333"/>
      <c r="AN52" s="1122"/>
      <c r="AO52" s="1122"/>
      <c r="AP52" s="1122"/>
      <c r="AQ52" s="1122"/>
      <c r="AR52" s="1122"/>
      <c r="AS52" s="1122"/>
      <c r="AT52" s="1122"/>
      <c r="AU52" s="1122"/>
      <c r="AV52" s="1122"/>
      <c r="AW52" s="1122"/>
      <c r="AX52" s="1122"/>
      <c r="AY52" s="1122"/>
      <c r="AZ52" s="1122"/>
      <c r="BA52" s="1122"/>
      <c r="BB52" s="1122"/>
      <c r="BC52" s="1122"/>
      <c r="BD52" s="1122"/>
      <c r="BE52" s="1122"/>
      <c r="BF52" s="1122"/>
      <c r="BG52" s="1122"/>
      <c r="BH52" s="1122"/>
      <c r="BI52" s="1122"/>
      <c r="BJ52" s="1122"/>
      <c r="BK52" s="1122"/>
      <c r="BL52" s="1122"/>
      <c r="BM52" s="1122"/>
      <c r="BN52" s="1122"/>
      <c r="BO52" s="1122"/>
      <c r="BP52" s="1119"/>
      <c r="BQ52" s="1119"/>
      <c r="BR52" s="1119"/>
      <c r="BS52" s="1119"/>
      <c r="BT52" s="1119"/>
      <c r="BU52" s="1119"/>
      <c r="BV52" s="1119"/>
      <c r="BW52" s="1119"/>
      <c r="BX52" s="1119"/>
      <c r="BY52" s="1119"/>
      <c r="BZ52" s="1119"/>
      <c r="CA52" s="1119"/>
      <c r="CB52" s="1119"/>
      <c r="CC52" s="1119"/>
      <c r="CD52" s="1119"/>
      <c r="CE52" s="1119"/>
      <c r="CF52" s="1119"/>
      <c r="CG52" s="1119"/>
      <c r="CH52" s="1119"/>
      <c r="CI52" s="1119"/>
      <c r="CJ52" s="1119"/>
      <c r="CK52" s="1119"/>
      <c r="CL52" s="1119"/>
      <c r="CM52" s="1119"/>
      <c r="CN52" s="1119"/>
      <c r="CO52" s="1119"/>
      <c r="CP52" s="1119"/>
      <c r="CQ52" s="1119"/>
      <c r="CR52" s="1119"/>
      <c r="CS52" s="1119"/>
      <c r="CT52" s="1119"/>
      <c r="CU52" s="1119"/>
      <c r="CV52" s="1119"/>
      <c r="CW52" s="1119"/>
      <c r="CX52" s="1119"/>
      <c r="CY52" s="1119"/>
      <c r="CZ52" s="1119"/>
      <c r="DA52" s="1119"/>
      <c r="DB52" s="1119"/>
      <c r="DC52" s="1119"/>
    </row>
    <row r="53" spans="1:109" x14ac:dyDescent="0.15">
      <c r="A53" s="332"/>
      <c r="B53" s="324"/>
      <c r="G53" s="1127"/>
      <c r="H53" s="1127"/>
      <c r="I53" s="1125"/>
      <c r="J53" s="1125"/>
      <c r="K53" s="1126"/>
      <c r="L53" s="1126"/>
      <c r="M53" s="1126"/>
      <c r="N53" s="1126"/>
      <c r="AM53" s="333"/>
      <c r="AN53" s="1122"/>
      <c r="AO53" s="1122"/>
      <c r="AP53" s="1122"/>
      <c r="AQ53" s="1122"/>
      <c r="AR53" s="1122"/>
      <c r="AS53" s="1122"/>
      <c r="AT53" s="1122"/>
      <c r="AU53" s="1122"/>
      <c r="AV53" s="1122"/>
      <c r="AW53" s="1122"/>
      <c r="AX53" s="1122"/>
      <c r="AY53" s="1122"/>
      <c r="AZ53" s="1122"/>
      <c r="BA53" s="1122"/>
      <c r="BB53" s="1122" t="s">
        <v>541</v>
      </c>
      <c r="BC53" s="1122"/>
      <c r="BD53" s="1122"/>
      <c r="BE53" s="1122"/>
      <c r="BF53" s="1122"/>
      <c r="BG53" s="1122"/>
      <c r="BH53" s="1122"/>
      <c r="BI53" s="1122"/>
      <c r="BJ53" s="1122"/>
      <c r="BK53" s="1122"/>
      <c r="BL53" s="1122"/>
      <c r="BM53" s="1122"/>
      <c r="BN53" s="1122"/>
      <c r="BO53" s="1122"/>
      <c r="BP53" s="1119">
        <v>63.1</v>
      </c>
      <c r="BQ53" s="1119"/>
      <c r="BR53" s="1119"/>
      <c r="BS53" s="1119"/>
      <c r="BT53" s="1119"/>
      <c r="BU53" s="1119"/>
      <c r="BV53" s="1119"/>
      <c r="BW53" s="1119"/>
      <c r="BX53" s="1119">
        <v>63.7</v>
      </c>
      <c r="BY53" s="1119"/>
      <c r="BZ53" s="1119"/>
      <c r="CA53" s="1119"/>
      <c r="CB53" s="1119"/>
      <c r="CC53" s="1119"/>
      <c r="CD53" s="1119"/>
      <c r="CE53" s="1119"/>
      <c r="CF53" s="1119">
        <v>65.3</v>
      </c>
      <c r="CG53" s="1119"/>
      <c r="CH53" s="1119"/>
      <c r="CI53" s="1119"/>
      <c r="CJ53" s="1119"/>
      <c r="CK53" s="1119"/>
      <c r="CL53" s="1119"/>
      <c r="CM53" s="1119"/>
      <c r="CN53" s="1119">
        <v>66.3</v>
      </c>
      <c r="CO53" s="1119"/>
      <c r="CP53" s="1119"/>
      <c r="CQ53" s="1119"/>
      <c r="CR53" s="1119"/>
      <c r="CS53" s="1119"/>
      <c r="CT53" s="1119"/>
      <c r="CU53" s="1119"/>
      <c r="CV53" s="1119">
        <v>67.3</v>
      </c>
      <c r="CW53" s="1119"/>
      <c r="CX53" s="1119"/>
      <c r="CY53" s="1119"/>
      <c r="CZ53" s="1119"/>
      <c r="DA53" s="1119"/>
      <c r="DB53" s="1119"/>
      <c r="DC53" s="1119"/>
    </row>
    <row r="54" spans="1:109" x14ac:dyDescent="0.15">
      <c r="A54" s="332"/>
      <c r="B54" s="324"/>
      <c r="G54" s="1127"/>
      <c r="H54" s="1127"/>
      <c r="I54" s="1125"/>
      <c r="J54" s="1125"/>
      <c r="K54" s="1126"/>
      <c r="L54" s="1126"/>
      <c r="M54" s="1126"/>
      <c r="N54" s="1126"/>
      <c r="AM54" s="333"/>
      <c r="AN54" s="1122"/>
      <c r="AO54" s="1122"/>
      <c r="AP54" s="1122"/>
      <c r="AQ54" s="1122"/>
      <c r="AR54" s="1122"/>
      <c r="AS54" s="1122"/>
      <c r="AT54" s="1122"/>
      <c r="AU54" s="1122"/>
      <c r="AV54" s="1122"/>
      <c r="AW54" s="1122"/>
      <c r="AX54" s="1122"/>
      <c r="AY54" s="1122"/>
      <c r="AZ54" s="1122"/>
      <c r="BA54" s="1122"/>
      <c r="BB54" s="1122"/>
      <c r="BC54" s="1122"/>
      <c r="BD54" s="1122"/>
      <c r="BE54" s="1122"/>
      <c r="BF54" s="1122"/>
      <c r="BG54" s="1122"/>
      <c r="BH54" s="1122"/>
      <c r="BI54" s="1122"/>
      <c r="BJ54" s="1122"/>
      <c r="BK54" s="1122"/>
      <c r="BL54" s="1122"/>
      <c r="BM54" s="1122"/>
      <c r="BN54" s="1122"/>
      <c r="BO54" s="1122"/>
      <c r="BP54" s="1119"/>
      <c r="BQ54" s="1119"/>
      <c r="BR54" s="1119"/>
      <c r="BS54" s="1119"/>
      <c r="BT54" s="1119"/>
      <c r="BU54" s="1119"/>
      <c r="BV54" s="1119"/>
      <c r="BW54" s="1119"/>
      <c r="BX54" s="1119"/>
      <c r="BY54" s="1119"/>
      <c r="BZ54" s="1119"/>
      <c r="CA54" s="1119"/>
      <c r="CB54" s="1119"/>
      <c r="CC54" s="1119"/>
      <c r="CD54" s="1119"/>
      <c r="CE54" s="1119"/>
      <c r="CF54" s="1119"/>
      <c r="CG54" s="1119"/>
      <c r="CH54" s="1119"/>
      <c r="CI54" s="1119"/>
      <c r="CJ54" s="1119"/>
      <c r="CK54" s="1119"/>
      <c r="CL54" s="1119"/>
      <c r="CM54" s="1119"/>
      <c r="CN54" s="1119"/>
      <c r="CO54" s="1119"/>
      <c r="CP54" s="1119"/>
      <c r="CQ54" s="1119"/>
      <c r="CR54" s="1119"/>
      <c r="CS54" s="1119"/>
      <c r="CT54" s="1119"/>
      <c r="CU54" s="1119"/>
      <c r="CV54" s="1119"/>
      <c r="CW54" s="1119"/>
      <c r="CX54" s="1119"/>
      <c r="CY54" s="1119"/>
      <c r="CZ54" s="1119"/>
      <c r="DA54" s="1119"/>
      <c r="DB54" s="1119"/>
      <c r="DC54" s="1119"/>
    </row>
    <row r="55" spans="1:109" x14ac:dyDescent="0.15">
      <c r="A55" s="332"/>
      <c r="B55" s="324"/>
      <c r="G55" s="1125"/>
      <c r="H55" s="1125"/>
      <c r="I55" s="1125"/>
      <c r="J55" s="1125"/>
      <c r="K55" s="1126"/>
      <c r="L55" s="1126"/>
      <c r="M55" s="1126"/>
      <c r="N55" s="1126"/>
      <c r="AN55" s="1124" t="s">
        <v>542</v>
      </c>
      <c r="AO55" s="1124"/>
      <c r="AP55" s="1124"/>
      <c r="AQ55" s="1124"/>
      <c r="AR55" s="1124"/>
      <c r="AS55" s="1124"/>
      <c r="AT55" s="1124"/>
      <c r="AU55" s="1124"/>
      <c r="AV55" s="1124"/>
      <c r="AW55" s="1124"/>
      <c r="AX55" s="1124"/>
      <c r="AY55" s="1124"/>
      <c r="AZ55" s="1124"/>
      <c r="BA55" s="1124"/>
      <c r="BB55" s="1122" t="s">
        <v>540</v>
      </c>
      <c r="BC55" s="1122"/>
      <c r="BD55" s="1122"/>
      <c r="BE55" s="1122"/>
      <c r="BF55" s="1122"/>
      <c r="BG55" s="1122"/>
      <c r="BH55" s="1122"/>
      <c r="BI55" s="1122"/>
      <c r="BJ55" s="1122"/>
      <c r="BK55" s="1122"/>
      <c r="BL55" s="1122"/>
      <c r="BM55" s="1122"/>
      <c r="BN55" s="1122"/>
      <c r="BO55" s="1122"/>
      <c r="BP55" s="1119">
        <v>37.9</v>
      </c>
      <c r="BQ55" s="1119"/>
      <c r="BR55" s="1119"/>
      <c r="BS55" s="1119"/>
      <c r="BT55" s="1119"/>
      <c r="BU55" s="1119"/>
      <c r="BV55" s="1119"/>
      <c r="BW55" s="1119"/>
      <c r="BX55" s="1119">
        <v>38.700000000000003</v>
      </c>
      <c r="BY55" s="1119"/>
      <c r="BZ55" s="1119"/>
      <c r="CA55" s="1119"/>
      <c r="CB55" s="1119"/>
      <c r="CC55" s="1119"/>
      <c r="CD55" s="1119"/>
      <c r="CE55" s="1119"/>
      <c r="CF55" s="1119">
        <v>32.5</v>
      </c>
      <c r="CG55" s="1119"/>
      <c r="CH55" s="1119"/>
      <c r="CI55" s="1119"/>
      <c r="CJ55" s="1119"/>
      <c r="CK55" s="1119"/>
      <c r="CL55" s="1119"/>
      <c r="CM55" s="1119"/>
      <c r="CN55" s="1119">
        <v>23</v>
      </c>
      <c r="CO55" s="1119"/>
      <c r="CP55" s="1119"/>
      <c r="CQ55" s="1119"/>
      <c r="CR55" s="1119"/>
      <c r="CS55" s="1119"/>
      <c r="CT55" s="1119"/>
      <c r="CU55" s="1119"/>
      <c r="CV55" s="1119">
        <v>15.5</v>
      </c>
      <c r="CW55" s="1119"/>
      <c r="CX55" s="1119"/>
      <c r="CY55" s="1119"/>
      <c r="CZ55" s="1119"/>
      <c r="DA55" s="1119"/>
      <c r="DB55" s="1119"/>
      <c r="DC55" s="1119"/>
    </row>
    <row r="56" spans="1:109" x14ac:dyDescent="0.15">
      <c r="A56" s="332"/>
      <c r="B56" s="324"/>
      <c r="G56" s="1125"/>
      <c r="H56" s="1125"/>
      <c r="I56" s="1125"/>
      <c r="J56" s="1125"/>
      <c r="K56" s="1126"/>
      <c r="L56" s="1126"/>
      <c r="M56" s="1126"/>
      <c r="N56" s="1126"/>
      <c r="AN56" s="1124"/>
      <c r="AO56" s="1124"/>
      <c r="AP56" s="1124"/>
      <c r="AQ56" s="1124"/>
      <c r="AR56" s="1124"/>
      <c r="AS56" s="1124"/>
      <c r="AT56" s="1124"/>
      <c r="AU56" s="1124"/>
      <c r="AV56" s="1124"/>
      <c r="AW56" s="1124"/>
      <c r="AX56" s="1124"/>
      <c r="AY56" s="1124"/>
      <c r="AZ56" s="1124"/>
      <c r="BA56" s="1124"/>
      <c r="BB56" s="1122"/>
      <c r="BC56" s="1122"/>
      <c r="BD56" s="1122"/>
      <c r="BE56" s="1122"/>
      <c r="BF56" s="1122"/>
      <c r="BG56" s="1122"/>
      <c r="BH56" s="1122"/>
      <c r="BI56" s="1122"/>
      <c r="BJ56" s="1122"/>
      <c r="BK56" s="1122"/>
      <c r="BL56" s="1122"/>
      <c r="BM56" s="1122"/>
      <c r="BN56" s="1122"/>
      <c r="BO56" s="1122"/>
      <c r="BP56" s="1119"/>
      <c r="BQ56" s="1119"/>
      <c r="BR56" s="1119"/>
      <c r="BS56" s="1119"/>
      <c r="BT56" s="1119"/>
      <c r="BU56" s="1119"/>
      <c r="BV56" s="1119"/>
      <c r="BW56" s="1119"/>
      <c r="BX56" s="1119"/>
      <c r="BY56" s="1119"/>
      <c r="BZ56" s="1119"/>
      <c r="CA56" s="1119"/>
      <c r="CB56" s="1119"/>
      <c r="CC56" s="1119"/>
      <c r="CD56" s="1119"/>
      <c r="CE56" s="1119"/>
      <c r="CF56" s="1119"/>
      <c r="CG56" s="1119"/>
      <c r="CH56" s="1119"/>
      <c r="CI56" s="1119"/>
      <c r="CJ56" s="1119"/>
      <c r="CK56" s="1119"/>
      <c r="CL56" s="1119"/>
      <c r="CM56" s="1119"/>
      <c r="CN56" s="1119"/>
      <c r="CO56" s="1119"/>
      <c r="CP56" s="1119"/>
      <c r="CQ56" s="1119"/>
      <c r="CR56" s="1119"/>
      <c r="CS56" s="1119"/>
      <c r="CT56" s="1119"/>
      <c r="CU56" s="1119"/>
      <c r="CV56" s="1119"/>
      <c r="CW56" s="1119"/>
      <c r="CX56" s="1119"/>
      <c r="CY56" s="1119"/>
      <c r="CZ56" s="1119"/>
      <c r="DA56" s="1119"/>
      <c r="DB56" s="1119"/>
      <c r="DC56" s="1119"/>
    </row>
    <row r="57" spans="1:109" s="332" customFormat="1" x14ac:dyDescent="0.15">
      <c r="B57" s="336"/>
      <c r="G57" s="1125"/>
      <c r="H57" s="1125"/>
      <c r="I57" s="1120"/>
      <c r="J57" s="1120"/>
      <c r="K57" s="1126"/>
      <c r="L57" s="1126"/>
      <c r="M57" s="1126"/>
      <c r="N57" s="1126"/>
      <c r="AM57" s="318"/>
      <c r="AN57" s="1124"/>
      <c r="AO57" s="1124"/>
      <c r="AP57" s="1124"/>
      <c r="AQ57" s="1124"/>
      <c r="AR57" s="1124"/>
      <c r="AS57" s="1124"/>
      <c r="AT57" s="1124"/>
      <c r="AU57" s="1124"/>
      <c r="AV57" s="1124"/>
      <c r="AW57" s="1124"/>
      <c r="AX57" s="1124"/>
      <c r="AY57" s="1124"/>
      <c r="AZ57" s="1124"/>
      <c r="BA57" s="1124"/>
      <c r="BB57" s="1122" t="s">
        <v>541</v>
      </c>
      <c r="BC57" s="1122"/>
      <c r="BD57" s="1122"/>
      <c r="BE57" s="1122"/>
      <c r="BF57" s="1122"/>
      <c r="BG57" s="1122"/>
      <c r="BH57" s="1122"/>
      <c r="BI57" s="1122"/>
      <c r="BJ57" s="1122"/>
      <c r="BK57" s="1122"/>
      <c r="BL57" s="1122"/>
      <c r="BM57" s="1122"/>
      <c r="BN57" s="1122"/>
      <c r="BO57" s="1122"/>
      <c r="BP57" s="1119">
        <v>60.7</v>
      </c>
      <c r="BQ57" s="1119"/>
      <c r="BR57" s="1119"/>
      <c r="BS57" s="1119"/>
      <c r="BT57" s="1119"/>
      <c r="BU57" s="1119"/>
      <c r="BV57" s="1119"/>
      <c r="BW57" s="1119"/>
      <c r="BX57" s="1119">
        <v>61.4</v>
      </c>
      <c r="BY57" s="1119"/>
      <c r="BZ57" s="1119"/>
      <c r="CA57" s="1119"/>
      <c r="CB57" s="1119"/>
      <c r="CC57" s="1119"/>
      <c r="CD57" s="1119"/>
      <c r="CE57" s="1119"/>
      <c r="CF57" s="1119">
        <v>62.6</v>
      </c>
      <c r="CG57" s="1119"/>
      <c r="CH57" s="1119"/>
      <c r="CI57" s="1119"/>
      <c r="CJ57" s="1119"/>
      <c r="CK57" s="1119"/>
      <c r="CL57" s="1119"/>
      <c r="CM57" s="1119"/>
      <c r="CN57" s="1119">
        <v>62.8</v>
      </c>
      <c r="CO57" s="1119"/>
      <c r="CP57" s="1119"/>
      <c r="CQ57" s="1119"/>
      <c r="CR57" s="1119"/>
      <c r="CS57" s="1119"/>
      <c r="CT57" s="1119"/>
      <c r="CU57" s="1119"/>
      <c r="CV57" s="1119">
        <v>63.9</v>
      </c>
      <c r="CW57" s="1119"/>
      <c r="CX57" s="1119"/>
      <c r="CY57" s="1119"/>
      <c r="CZ57" s="1119"/>
      <c r="DA57" s="1119"/>
      <c r="DB57" s="1119"/>
      <c r="DC57" s="1119"/>
      <c r="DD57" s="337"/>
      <c r="DE57" s="336"/>
    </row>
    <row r="58" spans="1:109" s="332" customFormat="1" x14ac:dyDescent="0.15">
      <c r="A58" s="318"/>
      <c r="B58" s="336"/>
      <c r="G58" s="1125"/>
      <c r="H58" s="1125"/>
      <c r="I58" s="1120"/>
      <c r="J58" s="1120"/>
      <c r="K58" s="1126"/>
      <c r="L58" s="1126"/>
      <c r="M58" s="1126"/>
      <c r="N58" s="1126"/>
      <c r="AM58" s="318"/>
      <c r="AN58" s="1124"/>
      <c r="AO58" s="1124"/>
      <c r="AP58" s="1124"/>
      <c r="AQ58" s="1124"/>
      <c r="AR58" s="1124"/>
      <c r="AS58" s="1124"/>
      <c r="AT58" s="1124"/>
      <c r="AU58" s="1124"/>
      <c r="AV58" s="1124"/>
      <c r="AW58" s="1124"/>
      <c r="AX58" s="1124"/>
      <c r="AY58" s="1124"/>
      <c r="AZ58" s="1124"/>
      <c r="BA58" s="1124"/>
      <c r="BB58" s="1122"/>
      <c r="BC58" s="1122"/>
      <c r="BD58" s="1122"/>
      <c r="BE58" s="1122"/>
      <c r="BF58" s="1122"/>
      <c r="BG58" s="1122"/>
      <c r="BH58" s="1122"/>
      <c r="BI58" s="1122"/>
      <c r="BJ58" s="1122"/>
      <c r="BK58" s="1122"/>
      <c r="BL58" s="1122"/>
      <c r="BM58" s="1122"/>
      <c r="BN58" s="1122"/>
      <c r="BO58" s="1122"/>
      <c r="BP58" s="1119"/>
      <c r="BQ58" s="1119"/>
      <c r="BR58" s="1119"/>
      <c r="BS58" s="1119"/>
      <c r="BT58" s="1119"/>
      <c r="BU58" s="1119"/>
      <c r="BV58" s="1119"/>
      <c r="BW58" s="1119"/>
      <c r="BX58" s="1119"/>
      <c r="BY58" s="1119"/>
      <c r="BZ58" s="1119"/>
      <c r="CA58" s="1119"/>
      <c r="CB58" s="1119"/>
      <c r="CC58" s="1119"/>
      <c r="CD58" s="1119"/>
      <c r="CE58" s="1119"/>
      <c r="CF58" s="1119"/>
      <c r="CG58" s="1119"/>
      <c r="CH58" s="1119"/>
      <c r="CI58" s="1119"/>
      <c r="CJ58" s="1119"/>
      <c r="CK58" s="1119"/>
      <c r="CL58" s="1119"/>
      <c r="CM58" s="1119"/>
      <c r="CN58" s="1119"/>
      <c r="CO58" s="1119"/>
      <c r="CP58" s="1119"/>
      <c r="CQ58" s="1119"/>
      <c r="CR58" s="1119"/>
      <c r="CS58" s="1119"/>
      <c r="CT58" s="1119"/>
      <c r="CU58" s="1119"/>
      <c r="CV58" s="1119"/>
      <c r="CW58" s="1119"/>
      <c r="CX58" s="1119"/>
      <c r="CY58" s="1119"/>
      <c r="CZ58" s="1119"/>
      <c r="DA58" s="1119"/>
      <c r="DB58" s="1119"/>
      <c r="DC58" s="1119"/>
      <c r="DD58" s="337"/>
      <c r="DE58" s="336"/>
    </row>
    <row r="59" spans="1:109" s="332" customFormat="1" x14ac:dyDescent="0.15">
      <c r="A59" s="318"/>
      <c r="B59" s="336"/>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37"/>
      <c r="DE59" s="336"/>
    </row>
    <row r="60" spans="1:109" s="332" customFormat="1" x14ac:dyDescent="0.15">
      <c r="A60" s="318"/>
      <c r="B60" s="336"/>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37"/>
      <c r="DE60" s="336"/>
    </row>
    <row r="61" spans="1:109" s="332" customFormat="1" x14ac:dyDescent="0.15">
      <c r="A61" s="318"/>
      <c r="B61" s="339"/>
      <c r="C61" s="340"/>
      <c r="D61" s="340"/>
      <c r="E61" s="340"/>
      <c r="F61" s="340"/>
      <c r="G61" s="340"/>
      <c r="H61" s="340"/>
      <c r="I61" s="340"/>
      <c r="J61" s="340"/>
      <c r="K61" s="340"/>
      <c r="L61" s="340"/>
      <c r="M61" s="341"/>
      <c r="N61" s="341"/>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41"/>
      <c r="AT61" s="341"/>
      <c r="AU61" s="340"/>
      <c r="AV61" s="340"/>
      <c r="AW61" s="340"/>
      <c r="AX61" s="340"/>
      <c r="AY61" s="340"/>
      <c r="AZ61" s="340"/>
      <c r="BA61" s="340"/>
      <c r="BB61" s="340"/>
      <c r="BC61" s="340"/>
      <c r="BD61" s="340"/>
      <c r="BE61" s="341"/>
      <c r="BF61" s="341"/>
      <c r="BG61" s="340"/>
      <c r="BH61" s="340"/>
      <c r="BI61" s="340"/>
      <c r="BJ61" s="340"/>
      <c r="BK61" s="340"/>
      <c r="BL61" s="340"/>
      <c r="BM61" s="340"/>
      <c r="BN61" s="340"/>
      <c r="BO61" s="340"/>
      <c r="BP61" s="340"/>
      <c r="BQ61" s="341"/>
      <c r="BR61" s="341"/>
      <c r="BS61" s="340"/>
      <c r="BT61" s="340"/>
      <c r="BU61" s="340"/>
      <c r="BV61" s="340"/>
      <c r="BW61" s="340"/>
      <c r="BX61" s="340"/>
      <c r="BY61" s="340"/>
      <c r="BZ61" s="340"/>
      <c r="CA61" s="340"/>
      <c r="CB61" s="340"/>
      <c r="CC61" s="341"/>
      <c r="CD61" s="341"/>
      <c r="CE61" s="340"/>
      <c r="CF61" s="340"/>
      <c r="CG61" s="340"/>
      <c r="CH61" s="340"/>
      <c r="CI61" s="340"/>
      <c r="CJ61" s="340"/>
      <c r="CK61" s="340"/>
      <c r="CL61" s="340"/>
      <c r="CM61" s="340"/>
      <c r="CN61" s="340"/>
      <c r="CO61" s="341"/>
      <c r="CP61" s="341"/>
      <c r="CQ61" s="340"/>
      <c r="CR61" s="340"/>
      <c r="CS61" s="340"/>
      <c r="CT61" s="340"/>
      <c r="CU61" s="340"/>
      <c r="CV61" s="340"/>
      <c r="CW61" s="340"/>
      <c r="CX61" s="340"/>
      <c r="CY61" s="340"/>
      <c r="CZ61" s="340"/>
      <c r="DA61" s="341"/>
      <c r="DB61" s="341"/>
      <c r="DC61" s="341"/>
      <c r="DD61" s="342"/>
      <c r="DE61" s="336"/>
    </row>
    <row r="62" spans="1:109" x14ac:dyDescent="0.15">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18"/>
    </row>
    <row r="63" spans="1:109" ht="17.25" x14ac:dyDescent="0.15">
      <c r="B63" s="343" t="s">
        <v>543</v>
      </c>
    </row>
    <row r="64" spans="1:109" x14ac:dyDescent="0.15">
      <c r="B64" s="324"/>
      <c r="G64" s="331"/>
      <c r="I64" s="344"/>
      <c r="J64" s="344"/>
      <c r="K64" s="344"/>
      <c r="L64" s="344"/>
      <c r="M64" s="344"/>
      <c r="N64" s="345"/>
      <c r="AM64" s="331"/>
      <c r="AN64" s="331" t="s">
        <v>536</v>
      </c>
      <c r="AP64" s="332"/>
      <c r="AQ64" s="332"/>
      <c r="AR64" s="332"/>
      <c r="AY64" s="331"/>
      <c r="BA64" s="332"/>
      <c r="BB64" s="332"/>
      <c r="BC64" s="332"/>
      <c r="BK64" s="331"/>
      <c r="BM64" s="332"/>
      <c r="BN64" s="332"/>
      <c r="BO64" s="332"/>
      <c r="BW64" s="331"/>
      <c r="BY64" s="332"/>
      <c r="BZ64" s="332"/>
      <c r="CA64" s="332"/>
      <c r="CI64" s="331"/>
      <c r="CK64" s="332"/>
      <c r="CL64" s="332"/>
      <c r="CM64" s="332"/>
      <c r="CU64" s="331"/>
      <c r="CW64" s="332"/>
      <c r="CX64" s="332"/>
      <c r="CY64" s="332"/>
    </row>
    <row r="65" spans="2:107" x14ac:dyDescent="0.15">
      <c r="B65" s="324"/>
      <c r="AN65" s="1131" t="s">
        <v>544</v>
      </c>
      <c r="AO65" s="1132"/>
      <c r="AP65" s="1132"/>
      <c r="AQ65" s="1132"/>
      <c r="AR65" s="1132"/>
      <c r="AS65" s="1132"/>
      <c r="AT65" s="1132"/>
      <c r="AU65" s="1132"/>
      <c r="AV65" s="1132"/>
      <c r="AW65" s="1132"/>
      <c r="AX65" s="1132"/>
      <c r="AY65" s="1132"/>
      <c r="AZ65" s="1132"/>
      <c r="BA65" s="1132"/>
      <c r="BB65" s="1132"/>
      <c r="BC65" s="1132"/>
      <c r="BD65" s="1132"/>
      <c r="BE65" s="1132"/>
      <c r="BF65" s="1132"/>
      <c r="BG65" s="1132"/>
      <c r="BH65" s="1132"/>
      <c r="BI65" s="1132"/>
      <c r="BJ65" s="1132"/>
      <c r="BK65" s="1132"/>
      <c r="BL65" s="1132"/>
      <c r="BM65" s="1132"/>
      <c r="BN65" s="1132"/>
      <c r="BO65" s="1132"/>
      <c r="BP65" s="1132"/>
      <c r="BQ65" s="1132"/>
      <c r="BR65" s="1132"/>
      <c r="BS65" s="1132"/>
      <c r="BT65" s="1132"/>
      <c r="BU65" s="1132"/>
      <c r="BV65" s="1132"/>
      <c r="BW65" s="1132"/>
      <c r="BX65" s="1132"/>
      <c r="BY65" s="1132"/>
      <c r="BZ65" s="1132"/>
      <c r="CA65" s="1132"/>
      <c r="CB65" s="1132"/>
      <c r="CC65" s="1132"/>
      <c r="CD65" s="1132"/>
      <c r="CE65" s="1132"/>
      <c r="CF65" s="1132"/>
      <c r="CG65" s="1132"/>
      <c r="CH65" s="1132"/>
      <c r="CI65" s="1132"/>
      <c r="CJ65" s="1132"/>
      <c r="CK65" s="1132"/>
      <c r="CL65" s="1132"/>
      <c r="CM65" s="1132"/>
      <c r="CN65" s="1132"/>
      <c r="CO65" s="1132"/>
      <c r="CP65" s="1132"/>
      <c r="CQ65" s="1132"/>
      <c r="CR65" s="1132"/>
      <c r="CS65" s="1132"/>
      <c r="CT65" s="1132"/>
      <c r="CU65" s="1132"/>
      <c r="CV65" s="1132"/>
      <c r="CW65" s="1132"/>
      <c r="CX65" s="1132"/>
      <c r="CY65" s="1132"/>
      <c r="CZ65" s="1132"/>
      <c r="DA65" s="1132"/>
      <c r="DB65" s="1132"/>
      <c r="DC65" s="1133"/>
    </row>
    <row r="66" spans="2:107" x14ac:dyDescent="0.15">
      <c r="B66" s="324"/>
      <c r="AN66" s="1134"/>
      <c r="AO66" s="1135"/>
      <c r="AP66" s="1135"/>
      <c r="AQ66" s="1135"/>
      <c r="AR66" s="1135"/>
      <c r="AS66" s="1135"/>
      <c r="AT66" s="1135"/>
      <c r="AU66" s="1135"/>
      <c r="AV66" s="1135"/>
      <c r="AW66" s="1135"/>
      <c r="AX66" s="1135"/>
      <c r="AY66" s="1135"/>
      <c r="AZ66" s="1135"/>
      <c r="BA66" s="1135"/>
      <c r="BB66" s="1135"/>
      <c r="BC66" s="1135"/>
      <c r="BD66" s="1135"/>
      <c r="BE66" s="1135"/>
      <c r="BF66" s="1135"/>
      <c r="BG66" s="1135"/>
      <c r="BH66" s="1135"/>
      <c r="BI66" s="1135"/>
      <c r="BJ66" s="1135"/>
      <c r="BK66" s="1135"/>
      <c r="BL66" s="1135"/>
      <c r="BM66" s="1135"/>
      <c r="BN66" s="1135"/>
      <c r="BO66" s="1135"/>
      <c r="BP66" s="1135"/>
      <c r="BQ66" s="1135"/>
      <c r="BR66" s="1135"/>
      <c r="BS66" s="1135"/>
      <c r="BT66" s="1135"/>
      <c r="BU66" s="1135"/>
      <c r="BV66" s="1135"/>
      <c r="BW66" s="1135"/>
      <c r="BX66" s="1135"/>
      <c r="BY66" s="1135"/>
      <c r="BZ66" s="1135"/>
      <c r="CA66" s="1135"/>
      <c r="CB66" s="1135"/>
      <c r="CC66" s="1135"/>
      <c r="CD66" s="1135"/>
      <c r="CE66" s="1135"/>
      <c r="CF66" s="1135"/>
      <c r="CG66" s="1135"/>
      <c r="CH66" s="1135"/>
      <c r="CI66" s="1135"/>
      <c r="CJ66" s="1135"/>
      <c r="CK66" s="1135"/>
      <c r="CL66" s="1135"/>
      <c r="CM66" s="1135"/>
      <c r="CN66" s="1135"/>
      <c r="CO66" s="1135"/>
      <c r="CP66" s="1135"/>
      <c r="CQ66" s="1135"/>
      <c r="CR66" s="1135"/>
      <c r="CS66" s="1135"/>
      <c r="CT66" s="1135"/>
      <c r="CU66" s="1135"/>
      <c r="CV66" s="1135"/>
      <c r="CW66" s="1135"/>
      <c r="CX66" s="1135"/>
      <c r="CY66" s="1135"/>
      <c r="CZ66" s="1135"/>
      <c r="DA66" s="1135"/>
      <c r="DB66" s="1135"/>
      <c r="DC66" s="1136"/>
    </row>
    <row r="67" spans="2:107" x14ac:dyDescent="0.15">
      <c r="B67" s="324"/>
      <c r="AN67" s="1134"/>
      <c r="AO67" s="1135"/>
      <c r="AP67" s="1135"/>
      <c r="AQ67" s="1135"/>
      <c r="AR67" s="1135"/>
      <c r="AS67" s="1135"/>
      <c r="AT67" s="1135"/>
      <c r="AU67" s="1135"/>
      <c r="AV67" s="1135"/>
      <c r="AW67" s="1135"/>
      <c r="AX67" s="1135"/>
      <c r="AY67" s="1135"/>
      <c r="AZ67" s="1135"/>
      <c r="BA67" s="1135"/>
      <c r="BB67" s="1135"/>
      <c r="BC67" s="1135"/>
      <c r="BD67" s="1135"/>
      <c r="BE67" s="1135"/>
      <c r="BF67" s="1135"/>
      <c r="BG67" s="1135"/>
      <c r="BH67" s="1135"/>
      <c r="BI67" s="1135"/>
      <c r="BJ67" s="1135"/>
      <c r="BK67" s="1135"/>
      <c r="BL67" s="1135"/>
      <c r="BM67" s="1135"/>
      <c r="BN67" s="1135"/>
      <c r="BO67" s="1135"/>
      <c r="BP67" s="1135"/>
      <c r="BQ67" s="1135"/>
      <c r="BR67" s="1135"/>
      <c r="BS67" s="1135"/>
      <c r="BT67" s="1135"/>
      <c r="BU67" s="1135"/>
      <c r="BV67" s="1135"/>
      <c r="BW67" s="1135"/>
      <c r="BX67" s="1135"/>
      <c r="BY67" s="1135"/>
      <c r="BZ67" s="1135"/>
      <c r="CA67" s="1135"/>
      <c r="CB67" s="1135"/>
      <c r="CC67" s="1135"/>
      <c r="CD67" s="1135"/>
      <c r="CE67" s="1135"/>
      <c r="CF67" s="1135"/>
      <c r="CG67" s="1135"/>
      <c r="CH67" s="1135"/>
      <c r="CI67" s="1135"/>
      <c r="CJ67" s="1135"/>
      <c r="CK67" s="1135"/>
      <c r="CL67" s="1135"/>
      <c r="CM67" s="1135"/>
      <c r="CN67" s="1135"/>
      <c r="CO67" s="1135"/>
      <c r="CP67" s="1135"/>
      <c r="CQ67" s="1135"/>
      <c r="CR67" s="1135"/>
      <c r="CS67" s="1135"/>
      <c r="CT67" s="1135"/>
      <c r="CU67" s="1135"/>
      <c r="CV67" s="1135"/>
      <c r="CW67" s="1135"/>
      <c r="CX67" s="1135"/>
      <c r="CY67" s="1135"/>
      <c r="CZ67" s="1135"/>
      <c r="DA67" s="1135"/>
      <c r="DB67" s="1135"/>
      <c r="DC67" s="1136"/>
    </row>
    <row r="68" spans="2:107" x14ac:dyDescent="0.15">
      <c r="B68" s="324"/>
      <c r="AN68" s="1134"/>
      <c r="AO68" s="1135"/>
      <c r="AP68" s="1135"/>
      <c r="AQ68" s="1135"/>
      <c r="AR68" s="1135"/>
      <c r="AS68" s="1135"/>
      <c r="AT68" s="1135"/>
      <c r="AU68" s="1135"/>
      <c r="AV68" s="1135"/>
      <c r="AW68" s="1135"/>
      <c r="AX68" s="1135"/>
      <c r="AY68" s="1135"/>
      <c r="AZ68" s="1135"/>
      <c r="BA68" s="1135"/>
      <c r="BB68" s="1135"/>
      <c r="BC68" s="1135"/>
      <c r="BD68" s="1135"/>
      <c r="BE68" s="1135"/>
      <c r="BF68" s="1135"/>
      <c r="BG68" s="1135"/>
      <c r="BH68" s="1135"/>
      <c r="BI68" s="1135"/>
      <c r="BJ68" s="1135"/>
      <c r="BK68" s="1135"/>
      <c r="BL68" s="1135"/>
      <c r="BM68" s="1135"/>
      <c r="BN68" s="1135"/>
      <c r="BO68" s="1135"/>
      <c r="BP68" s="1135"/>
      <c r="BQ68" s="1135"/>
      <c r="BR68" s="1135"/>
      <c r="BS68" s="1135"/>
      <c r="BT68" s="1135"/>
      <c r="BU68" s="1135"/>
      <c r="BV68" s="1135"/>
      <c r="BW68" s="1135"/>
      <c r="BX68" s="1135"/>
      <c r="BY68" s="1135"/>
      <c r="BZ68" s="1135"/>
      <c r="CA68" s="1135"/>
      <c r="CB68" s="1135"/>
      <c r="CC68" s="1135"/>
      <c r="CD68" s="1135"/>
      <c r="CE68" s="1135"/>
      <c r="CF68" s="1135"/>
      <c r="CG68" s="1135"/>
      <c r="CH68" s="1135"/>
      <c r="CI68" s="1135"/>
      <c r="CJ68" s="1135"/>
      <c r="CK68" s="1135"/>
      <c r="CL68" s="1135"/>
      <c r="CM68" s="1135"/>
      <c r="CN68" s="1135"/>
      <c r="CO68" s="1135"/>
      <c r="CP68" s="1135"/>
      <c r="CQ68" s="1135"/>
      <c r="CR68" s="1135"/>
      <c r="CS68" s="1135"/>
      <c r="CT68" s="1135"/>
      <c r="CU68" s="1135"/>
      <c r="CV68" s="1135"/>
      <c r="CW68" s="1135"/>
      <c r="CX68" s="1135"/>
      <c r="CY68" s="1135"/>
      <c r="CZ68" s="1135"/>
      <c r="DA68" s="1135"/>
      <c r="DB68" s="1135"/>
      <c r="DC68" s="1136"/>
    </row>
    <row r="69" spans="2:107" x14ac:dyDescent="0.15">
      <c r="B69" s="324"/>
      <c r="AN69" s="1137"/>
      <c r="AO69" s="1138"/>
      <c r="AP69" s="1138"/>
      <c r="AQ69" s="1138"/>
      <c r="AR69" s="1138"/>
      <c r="AS69" s="1138"/>
      <c r="AT69" s="1138"/>
      <c r="AU69" s="1138"/>
      <c r="AV69" s="1138"/>
      <c r="AW69" s="1138"/>
      <c r="AX69" s="1138"/>
      <c r="AY69" s="1138"/>
      <c r="AZ69" s="1138"/>
      <c r="BA69" s="1138"/>
      <c r="BB69" s="1138"/>
      <c r="BC69" s="1138"/>
      <c r="BD69" s="1138"/>
      <c r="BE69" s="1138"/>
      <c r="BF69" s="1138"/>
      <c r="BG69" s="1138"/>
      <c r="BH69" s="1138"/>
      <c r="BI69" s="1138"/>
      <c r="BJ69" s="1138"/>
      <c r="BK69" s="1138"/>
      <c r="BL69" s="1138"/>
      <c r="BM69" s="1138"/>
      <c r="BN69" s="1138"/>
      <c r="BO69" s="1138"/>
      <c r="BP69" s="1138"/>
      <c r="BQ69" s="1138"/>
      <c r="BR69" s="1138"/>
      <c r="BS69" s="1138"/>
      <c r="BT69" s="1138"/>
      <c r="BU69" s="1138"/>
      <c r="BV69" s="1138"/>
      <c r="BW69" s="1138"/>
      <c r="BX69" s="1138"/>
      <c r="BY69" s="1138"/>
      <c r="BZ69" s="1138"/>
      <c r="CA69" s="1138"/>
      <c r="CB69" s="1138"/>
      <c r="CC69" s="1138"/>
      <c r="CD69" s="1138"/>
      <c r="CE69" s="1138"/>
      <c r="CF69" s="1138"/>
      <c r="CG69" s="1138"/>
      <c r="CH69" s="1138"/>
      <c r="CI69" s="1138"/>
      <c r="CJ69" s="1138"/>
      <c r="CK69" s="1138"/>
      <c r="CL69" s="1138"/>
      <c r="CM69" s="1138"/>
      <c r="CN69" s="1138"/>
      <c r="CO69" s="1138"/>
      <c r="CP69" s="1138"/>
      <c r="CQ69" s="1138"/>
      <c r="CR69" s="1138"/>
      <c r="CS69" s="1138"/>
      <c r="CT69" s="1138"/>
      <c r="CU69" s="1138"/>
      <c r="CV69" s="1138"/>
      <c r="CW69" s="1138"/>
      <c r="CX69" s="1138"/>
      <c r="CY69" s="1138"/>
      <c r="CZ69" s="1138"/>
      <c r="DA69" s="1138"/>
      <c r="DB69" s="1138"/>
      <c r="DC69" s="1139"/>
    </row>
    <row r="70" spans="2:107" x14ac:dyDescent="0.15">
      <c r="B70" s="324"/>
      <c r="H70" s="346"/>
      <c r="I70" s="346"/>
      <c r="J70" s="347"/>
      <c r="K70" s="347"/>
      <c r="L70" s="348"/>
      <c r="M70" s="347"/>
      <c r="N70" s="348"/>
      <c r="AN70" s="333"/>
      <c r="AO70" s="333"/>
      <c r="AP70" s="333"/>
      <c r="AZ70" s="333"/>
      <c r="BA70" s="333"/>
      <c r="BB70" s="333"/>
      <c r="BL70" s="333"/>
      <c r="BM70" s="333"/>
      <c r="BN70" s="333"/>
      <c r="BX70" s="333"/>
      <c r="BY70" s="333"/>
      <c r="BZ70" s="333"/>
      <c r="CJ70" s="333"/>
      <c r="CK70" s="333"/>
      <c r="CL70" s="333"/>
      <c r="CV70" s="333"/>
      <c r="CW70" s="333"/>
      <c r="CX70" s="333"/>
    </row>
    <row r="71" spans="2:107" x14ac:dyDescent="0.15">
      <c r="B71" s="324"/>
      <c r="G71" s="349"/>
      <c r="I71" s="350"/>
      <c r="J71" s="347"/>
      <c r="K71" s="347"/>
      <c r="L71" s="348"/>
      <c r="M71" s="347"/>
      <c r="N71" s="348"/>
      <c r="AM71" s="349"/>
      <c r="AN71" s="318" t="s">
        <v>538</v>
      </c>
    </row>
    <row r="72" spans="2:107" x14ac:dyDescent="0.15">
      <c r="B72" s="324"/>
      <c r="G72" s="1125"/>
      <c r="H72" s="1125"/>
      <c r="I72" s="1125"/>
      <c r="J72" s="1125"/>
      <c r="K72" s="334"/>
      <c r="L72" s="334"/>
      <c r="M72" s="335"/>
      <c r="N72" s="335"/>
      <c r="AN72" s="1128"/>
      <c r="AO72" s="1129"/>
      <c r="AP72" s="1129"/>
      <c r="AQ72" s="1129"/>
      <c r="AR72" s="1129"/>
      <c r="AS72" s="1129"/>
      <c r="AT72" s="1129"/>
      <c r="AU72" s="1129"/>
      <c r="AV72" s="1129"/>
      <c r="AW72" s="1129"/>
      <c r="AX72" s="1129"/>
      <c r="AY72" s="1129"/>
      <c r="AZ72" s="1129"/>
      <c r="BA72" s="1129"/>
      <c r="BB72" s="1129"/>
      <c r="BC72" s="1129"/>
      <c r="BD72" s="1129"/>
      <c r="BE72" s="1129"/>
      <c r="BF72" s="1129"/>
      <c r="BG72" s="1129"/>
      <c r="BH72" s="1129"/>
      <c r="BI72" s="1129"/>
      <c r="BJ72" s="1129"/>
      <c r="BK72" s="1129"/>
      <c r="BL72" s="1129"/>
      <c r="BM72" s="1129"/>
      <c r="BN72" s="1129"/>
      <c r="BO72" s="1130"/>
      <c r="BP72" s="1124" t="s">
        <v>523</v>
      </c>
      <c r="BQ72" s="1124"/>
      <c r="BR72" s="1124"/>
      <c r="BS72" s="1124"/>
      <c r="BT72" s="1124"/>
      <c r="BU72" s="1124"/>
      <c r="BV72" s="1124"/>
      <c r="BW72" s="1124"/>
      <c r="BX72" s="1124" t="s">
        <v>524</v>
      </c>
      <c r="BY72" s="1124"/>
      <c r="BZ72" s="1124"/>
      <c r="CA72" s="1124"/>
      <c r="CB72" s="1124"/>
      <c r="CC72" s="1124"/>
      <c r="CD72" s="1124"/>
      <c r="CE72" s="1124"/>
      <c r="CF72" s="1124" t="s">
        <v>525</v>
      </c>
      <c r="CG72" s="1124"/>
      <c r="CH72" s="1124"/>
      <c r="CI72" s="1124"/>
      <c r="CJ72" s="1124"/>
      <c r="CK72" s="1124"/>
      <c r="CL72" s="1124"/>
      <c r="CM72" s="1124"/>
      <c r="CN72" s="1124" t="s">
        <v>526</v>
      </c>
      <c r="CO72" s="1124"/>
      <c r="CP72" s="1124"/>
      <c r="CQ72" s="1124"/>
      <c r="CR72" s="1124"/>
      <c r="CS72" s="1124"/>
      <c r="CT72" s="1124"/>
      <c r="CU72" s="1124"/>
      <c r="CV72" s="1124" t="s">
        <v>527</v>
      </c>
      <c r="CW72" s="1124"/>
      <c r="CX72" s="1124"/>
      <c r="CY72" s="1124"/>
      <c r="CZ72" s="1124"/>
      <c r="DA72" s="1124"/>
      <c r="DB72" s="1124"/>
      <c r="DC72" s="1124"/>
    </row>
    <row r="73" spans="2:107" x14ac:dyDescent="0.15">
      <c r="B73" s="324"/>
      <c r="G73" s="1127"/>
      <c r="H73" s="1127"/>
      <c r="I73" s="1127"/>
      <c r="J73" s="1127"/>
      <c r="K73" s="1123"/>
      <c r="L73" s="1123"/>
      <c r="M73" s="1123"/>
      <c r="N73" s="1123"/>
      <c r="AM73" s="333"/>
      <c r="AN73" s="1122" t="s">
        <v>539</v>
      </c>
      <c r="AO73" s="1122"/>
      <c r="AP73" s="1122"/>
      <c r="AQ73" s="1122"/>
      <c r="AR73" s="1122"/>
      <c r="AS73" s="1122"/>
      <c r="AT73" s="1122"/>
      <c r="AU73" s="1122"/>
      <c r="AV73" s="1122"/>
      <c r="AW73" s="1122"/>
      <c r="AX73" s="1122"/>
      <c r="AY73" s="1122"/>
      <c r="AZ73" s="1122"/>
      <c r="BA73" s="1122"/>
      <c r="BB73" s="1122" t="s">
        <v>540</v>
      </c>
      <c r="BC73" s="1122"/>
      <c r="BD73" s="1122"/>
      <c r="BE73" s="1122"/>
      <c r="BF73" s="1122"/>
      <c r="BG73" s="1122"/>
      <c r="BH73" s="1122"/>
      <c r="BI73" s="1122"/>
      <c r="BJ73" s="1122"/>
      <c r="BK73" s="1122"/>
      <c r="BL73" s="1122"/>
      <c r="BM73" s="1122"/>
      <c r="BN73" s="1122"/>
      <c r="BO73" s="1122"/>
      <c r="BP73" s="1119">
        <v>94.7</v>
      </c>
      <c r="BQ73" s="1119"/>
      <c r="BR73" s="1119"/>
      <c r="BS73" s="1119"/>
      <c r="BT73" s="1119"/>
      <c r="BU73" s="1119"/>
      <c r="BV73" s="1119"/>
      <c r="BW73" s="1119"/>
      <c r="BX73" s="1119">
        <v>91</v>
      </c>
      <c r="BY73" s="1119"/>
      <c r="BZ73" s="1119"/>
      <c r="CA73" s="1119"/>
      <c r="CB73" s="1119"/>
      <c r="CC73" s="1119"/>
      <c r="CD73" s="1119"/>
      <c r="CE73" s="1119"/>
      <c r="CF73" s="1119">
        <v>81.8</v>
      </c>
      <c r="CG73" s="1119"/>
      <c r="CH73" s="1119"/>
      <c r="CI73" s="1119"/>
      <c r="CJ73" s="1119"/>
      <c r="CK73" s="1119"/>
      <c r="CL73" s="1119"/>
      <c r="CM73" s="1119"/>
      <c r="CN73" s="1119">
        <v>55.7</v>
      </c>
      <c r="CO73" s="1119"/>
      <c r="CP73" s="1119"/>
      <c r="CQ73" s="1119"/>
      <c r="CR73" s="1119"/>
      <c r="CS73" s="1119"/>
      <c r="CT73" s="1119"/>
      <c r="CU73" s="1119"/>
      <c r="CV73" s="1119">
        <v>42.5</v>
      </c>
      <c r="CW73" s="1119"/>
      <c r="CX73" s="1119"/>
      <c r="CY73" s="1119"/>
      <c r="CZ73" s="1119"/>
      <c r="DA73" s="1119"/>
      <c r="DB73" s="1119"/>
      <c r="DC73" s="1119"/>
    </row>
    <row r="74" spans="2:107" x14ac:dyDescent="0.15">
      <c r="B74" s="324"/>
      <c r="G74" s="1127"/>
      <c r="H74" s="1127"/>
      <c r="I74" s="1127"/>
      <c r="J74" s="1127"/>
      <c r="K74" s="1123"/>
      <c r="L74" s="1123"/>
      <c r="M74" s="1123"/>
      <c r="N74" s="1123"/>
      <c r="AM74" s="333"/>
      <c r="AN74" s="1122"/>
      <c r="AO74" s="1122"/>
      <c r="AP74" s="1122"/>
      <c r="AQ74" s="1122"/>
      <c r="AR74" s="1122"/>
      <c r="AS74" s="1122"/>
      <c r="AT74" s="1122"/>
      <c r="AU74" s="1122"/>
      <c r="AV74" s="1122"/>
      <c r="AW74" s="1122"/>
      <c r="AX74" s="1122"/>
      <c r="AY74" s="1122"/>
      <c r="AZ74" s="1122"/>
      <c r="BA74" s="1122"/>
      <c r="BB74" s="1122"/>
      <c r="BC74" s="1122"/>
      <c r="BD74" s="1122"/>
      <c r="BE74" s="1122"/>
      <c r="BF74" s="1122"/>
      <c r="BG74" s="1122"/>
      <c r="BH74" s="1122"/>
      <c r="BI74" s="1122"/>
      <c r="BJ74" s="1122"/>
      <c r="BK74" s="1122"/>
      <c r="BL74" s="1122"/>
      <c r="BM74" s="1122"/>
      <c r="BN74" s="1122"/>
      <c r="BO74" s="1122"/>
      <c r="BP74" s="1119"/>
      <c r="BQ74" s="1119"/>
      <c r="BR74" s="1119"/>
      <c r="BS74" s="1119"/>
      <c r="BT74" s="1119"/>
      <c r="BU74" s="1119"/>
      <c r="BV74" s="1119"/>
      <c r="BW74" s="1119"/>
      <c r="BX74" s="1119"/>
      <c r="BY74" s="1119"/>
      <c r="BZ74" s="1119"/>
      <c r="CA74" s="1119"/>
      <c r="CB74" s="1119"/>
      <c r="CC74" s="1119"/>
      <c r="CD74" s="1119"/>
      <c r="CE74" s="1119"/>
      <c r="CF74" s="1119"/>
      <c r="CG74" s="1119"/>
      <c r="CH74" s="1119"/>
      <c r="CI74" s="1119"/>
      <c r="CJ74" s="1119"/>
      <c r="CK74" s="1119"/>
      <c r="CL74" s="1119"/>
      <c r="CM74" s="1119"/>
      <c r="CN74" s="1119"/>
      <c r="CO74" s="1119"/>
      <c r="CP74" s="1119"/>
      <c r="CQ74" s="1119"/>
      <c r="CR74" s="1119"/>
      <c r="CS74" s="1119"/>
      <c r="CT74" s="1119"/>
      <c r="CU74" s="1119"/>
      <c r="CV74" s="1119"/>
      <c r="CW74" s="1119"/>
      <c r="CX74" s="1119"/>
      <c r="CY74" s="1119"/>
      <c r="CZ74" s="1119"/>
      <c r="DA74" s="1119"/>
      <c r="DB74" s="1119"/>
      <c r="DC74" s="1119"/>
    </row>
    <row r="75" spans="2:107" x14ac:dyDescent="0.15">
      <c r="B75" s="324"/>
      <c r="G75" s="1127"/>
      <c r="H75" s="1127"/>
      <c r="I75" s="1125"/>
      <c r="J75" s="1125"/>
      <c r="K75" s="1126"/>
      <c r="L75" s="1126"/>
      <c r="M75" s="1126"/>
      <c r="N75" s="1126"/>
      <c r="AM75" s="333"/>
      <c r="AN75" s="1122"/>
      <c r="AO75" s="1122"/>
      <c r="AP75" s="1122"/>
      <c r="AQ75" s="1122"/>
      <c r="AR75" s="1122"/>
      <c r="AS75" s="1122"/>
      <c r="AT75" s="1122"/>
      <c r="AU75" s="1122"/>
      <c r="AV75" s="1122"/>
      <c r="AW75" s="1122"/>
      <c r="AX75" s="1122"/>
      <c r="AY75" s="1122"/>
      <c r="AZ75" s="1122"/>
      <c r="BA75" s="1122"/>
      <c r="BB75" s="1122" t="s">
        <v>545</v>
      </c>
      <c r="BC75" s="1122"/>
      <c r="BD75" s="1122"/>
      <c r="BE75" s="1122"/>
      <c r="BF75" s="1122"/>
      <c r="BG75" s="1122"/>
      <c r="BH75" s="1122"/>
      <c r="BI75" s="1122"/>
      <c r="BJ75" s="1122"/>
      <c r="BK75" s="1122"/>
      <c r="BL75" s="1122"/>
      <c r="BM75" s="1122"/>
      <c r="BN75" s="1122"/>
      <c r="BO75" s="1122"/>
      <c r="BP75" s="1119">
        <v>13</v>
      </c>
      <c r="BQ75" s="1119"/>
      <c r="BR75" s="1119"/>
      <c r="BS75" s="1119"/>
      <c r="BT75" s="1119"/>
      <c r="BU75" s="1119"/>
      <c r="BV75" s="1119"/>
      <c r="BW75" s="1119"/>
      <c r="BX75" s="1119">
        <v>12.6</v>
      </c>
      <c r="BY75" s="1119"/>
      <c r="BZ75" s="1119"/>
      <c r="CA75" s="1119"/>
      <c r="CB75" s="1119"/>
      <c r="CC75" s="1119"/>
      <c r="CD75" s="1119"/>
      <c r="CE75" s="1119"/>
      <c r="CF75" s="1119">
        <v>12.4</v>
      </c>
      <c r="CG75" s="1119"/>
      <c r="CH75" s="1119"/>
      <c r="CI75" s="1119"/>
      <c r="CJ75" s="1119"/>
      <c r="CK75" s="1119"/>
      <c r="CL75" s="1119"/>
      <c r="CM75" s="1119"/>
      <c r="CN75" s="1119">
        <v>11.4</v>
      </c>
      <c r="CO75" s="1119"/>
      <c r="CP75" s="1119"/>
      <c r="CQ75" s="1119"/>
      <c r="CR75" s="1119"/>
      <c r="CS75" s="1119"/>
      <c r="CT75" s="1119"/>
      <c r="CU75" s="1119"/>
      <c r="CV75" s="1119">
        <v>10.9</v>
      </c>
      <c r="CW75" s="1119"/>
      <c r="CX75" s="1119"/>
      <c r="CY75" s="1119"/>
      <c r="CZ75" s="1119"/>
      <c r="DA75" s="1119"/>
      <c r="DB75" s="1119"/>
      <c r="DC75" s="1119"/>
    </row>
    <row r="76" spans="2:107" x14ac:dyDescent="0.15">
      <c r="B76" s="324"/>
      <c r="G76" s="1127"/>
      <c r="H76" s="1127"/>
      <c r="I76" s="1125"/>
      <c r="J76" s="1125"/>
      <c r="K76" s="1126"/>
      <c r="L76" s="1126"/>
      <c r="M76" s="1126"/>
      <c r="N76" s="1126"/>
      <c r="AM76" s="333"/>
      <c r="AN76" s="1122"/>
      <c r="AO76" s="1122"/>
      <c r="AP76" s="1122"/>
      <c r="AQ76" s="1122"/>
      <c r="AR76" s="1122"/>
      <c r="AS76" s="1122"/>
      <c r="AT76" s="1122"/>
      <c r="AU76" s="1122"/>
      <c r="AV76" s="1122"/>
      <c r="AW76" s="1122"/>
      <c r="AX76" s="1122"/>
      <c r="AY76" s="1122"/>
      <c r="AZ76" s="1122"/>
      <c r="BA76" s="1122"/>
      <c r="BB76" s="1122"/>
      <c r="BC76" s="1122"/>
      <c r="BD76" s="1122"/>
      <c r="BE76" s="1122"/>
      <c r="BF76" s="1122"/>
      <c r="BG76" s="1122"/>
      <c r="BH76" s="1122"/>
      <c r="BI76" s="1122"/>
      <c r="BJ76" s="1122"/>
      <c r="BK76" s="1122"/>
      <c r="BL76" s="1122"/>
      <c r="BM76" s="1122"/>
      <c r="BN76" s="1122"/>
      <c r="BO76" s="1122"/>
      <c r="BP76" s="1119"/>
      <c r="BQ76" s="1119"/>
      <c r="BR76" s="1119"/>
      <c r="BS76" s="1119"/>
      <c r="BT76" s="1119"/>
      <c r="BU76" s="1119"/>
      <c r="BV76" s="1119"/>
      <c r="BW76" s="1119"/>
      <c r="BX76" s="1119"/>
      <c r="BY76" s="1119"/>
      <c r="BZ76" s="1119"/>
      <c r="CA76" s="1119"/>
      <c r="CB76" s="1119"/>
      <c r="CC76" s="1119"/>
      <c r="CD76" s="1119"/>
      <c r="CE76" s="1119"/>
      <c r="CF76" s="1119"/>
      <c r="CG76" s="1119"/>
      <c r="CH76" s="1119"/>
      <c r="CI76" s="1119"/>
      <c r="CJ76" s="1119"/>
      <c r="CK76" s="1119"/>
      <c r="CL76" s="1119"/>
      <c r="CM76" s="1119"/>
      <c r="CN76" s="1119"/>
      <c r="CO76" s="1119"/>
      <c r="CP76" s="1119"/>
      <c r="CQ76" s="1119"/>
      <c r="CR76" s="1119"/>
      <c r="CS76" s="1119"/>
      <c r="CT76" s="1119"/>
      <c r="CU76" s="1119"/>
      <c r="CV76" s="1119"/>
      <c r="CW76" s="1119"/>
      <c r="CX76" s="1119"/>
      <c r="CY76" s="1119"/>
      <c r="CZ76" s="1119"/>
      <c r="DA76" s="1119"/>
      <c r="DB76" s="1119"/>
      <c r="DC76" s="1119"/>
    </row>
    <row r="77" spans="2:107" x14ac:dyDescent="0.15">
      <c r="B77" s="324"/>
      <c r="G77" s="1125"/>
      <c r="H77" s="1125"/>
      <c r="I77" s="1125"/>
      <c r="J77" s="1125"/>
      <c r="K77" s="1123"/>
      <c r="L77" s="1123"/>
      <c r="M77" s="1123"/>
      <c r="N77" s="1123"/>
      <c r="AN77" s="1124" t="s">
        <v>542</v>
      </c>
      <c r="AO77" s="1124"/>
      <c r="AP77" s="1124"/>
      <c r="AQ77" s="1124"/>
      <c r="AR77" s="1124"/>
      <c r="AS77" s="1124"/>
      <c r="AT77" s="1124"/>
      <c r="AU77" s="1124"/>
      <c r="AV77" s="1124"/>
      <c r="AW77" s="1124"/>
      <c r="AX77" s="1124"/>
      <c r="AY77" s="1124"/>
      <c r="AZ77" s="1124"/>
      <c r="BA77" s="1124"/>
      <c r="BB77" s="1122" t="s">
        <v>540</v>
      </c>
      <c r="BC77" s="1122"/>
      <c r="BD77" s="1122"/>
      <c r="BE77" s="1122"/>
      <c r="BF77" s="1122"/>
      <c r="BG77" s="1122"/>
      <c r="BH77" s="1122"/>
      <c r="BI77" s="1122"/>
      <c r="BJ77" s="1122"/>
      <c r="BK77" s="1122"/>
      <c r="BL77" s="1122"/>
      <c r="BM77" s="1122"/>
      <c r="BN77" s="1122"/>
      <c r="BO77" s="1122"/>
      <c r="BP77" s="1119">
        <v>37.9</v>
      </c>
      <c r="BQ77" s="1119"/>
      <c r="BR77" s="1119"/>
      <c r="BS77" s="1119"/>
      <c r="BT77" s="1119"/>
      <c r="BU77" s="1119"/>
      <c r="BV77" s="1119"/>
      <c r="BW77" s="1119"/>
      <c r="BX77" s="1119">
        <v>38.700000000000003</v>
      </c>
      <c r="BY77" s="1119"/>
      <c r="BZ77" s="1119"/>
      <c r="CA77" s="1119"/>
      <c r="CB77" s="1119"/>
      <c r="CC77" s="1119"/>
      <c r="CD77" s="1119"/>
      <c r="CE77" s="1119"/>
      <c r="CF77" s="1119">
        <v>32.5</v>
      </c>
      <c r="CG77" s="1119"/>
      <c r="CH77" s="1119"/>
      <c r="CI77" s="1119"/>
      <c r="CJ77" s="1119"/>
      <c r="CK77" s="1119"/>
      <c r="CL77" s="1119"/>
      <c r="CM77" s="1119"/>
      <c r="CN77" s="1119">
        <v>23</v>
      </c>
      <c r="CO77" s="1119"/>
      <c r="CP77" s="1119"/>
      <c r="CQ77" s="1119"/>
      <c r="CR77" s="1119"/>
      <c r="CS77" s="1119"/>
      <c r="CT77" s="1119"/>
      <c r="CU77" s="1119"/>
      <c r="CV77" s="1119">
        <v>15.5</v>
      </c>
      <c r="CW77" s="1119"/>
      <c r="CX77" s="1119"/>
      <c r="CY77" s="1119"/>
      <c r="CZ77" s="1119"/>
      <c r="DA77" s="1119"/>
      <c r="DB77" s="1119"/>
      <c r="DC77" s="1119"/>
    </row>
    <row r="78" spans="2:107" x14ac:dyDescent="0.15">
      <c r="B78" s="324"/>
      <c r="G78" s="1125"/>
      <c r="H78" s="1125"/>
      <c r="I78" s="1125"/>
      <c r="J78" s="1125"/>
      <c r="K78" s="1123"/>
      <c r="L78" s="1123"/>
      <c r="M78" s="1123"/>
      <c r="N78" s="1123"/>
      <c r="AN78" s="1124"/>
      <c r="AO78" s="1124"/>
      <c r="AP78" s="1124"/>
      <c r="AQ78" s="1124"/>
      <c r="AR78" s="1124"/>
      <c r="AS78" s="1124"/>
      <c r="AT78" s="1124"/>
      <c r="AU78" s="1124"/>
      <c r="AV78" s="1124"/>
      <c r="AW78" s="1124"/>
      <c r="AX78" s="1124"/>
      <c r="AY78" s="1124"/>
      <c r="AZ78" s="1124"/>
      <c r="BA78" s="1124"/>
      <c r="BB78" s="1122"/>
      <c r="BC78" s="1122"/>
      <c r="BD78" s="1122"/>
      <c r="BE78" s="1122"/>
      <c r="BF78" s="1122"/>
      <c r="BG78" s="1122"/>
      <c r="BH78" s="1122"/>
      <c r="BI78" s="1122"/>
      <c r="BJ78" s="1122"/>
      <c r="BK78" s="1122"/>
      <c r="BL78" s="1122"/>
      <c r="BM78" s="1122"/>
      <c r="BN78" s="1122"/>
      <c r="BO78" s="1122"/>
      <c r="BP78" s="1119"/>
      <c r="BQ78" s="1119"/>
      <c r="BR78" s="1119"/>
      <c r="BS78" s="1119"/>
      <c r="BT78" s="1119"/>
      <c r="BU78" s="1119"/>
      <c r="BV78" s="1119"/>
      <c r="BW78" s="1119"/>
      <c r="BX78" s="1119"/>
      <c r="BY78" s="1119"/>
      <c r="BZ78" s="1119"/>
      <c r="CA78" s="1119"/>
      <c r="CB78" s="1119"/>
      <c r="CC78" s="1119"/>
      <c r="CD78" s="1119"/>
      <c r="CE78" s="1119"/>
      <c r="CF78" s="1119"/>
      <c r="CG78" s="1119"/>
      <c r="CH78" s="1119"/>
      <c r="CI78" s="1119"/>
      <c r="CJ78" s="1119"/>
      <c r="CK78" s="1119"/>
      <c r="CL78" s="1119"/>
      <c r="CM78" s="1119"/>
      <c r="CN78" s="1119"/>
      <c r="CO78" s="1119"/>
      <c r="CP78" s="1119"/>
      <c r="CQ78" s="1119"/>
      <c r="CR78" s="1119"/>
      <c r="CS78" s="1119"/>
      <c r="CT78" s="1119"/>
      <c r="CU78" s="1119"/>
      <c r="CV78" s="1119"/>
      <c r="CW78" s="1119"/>
      <c r="CX78" s="1119"/>
      <c r="CY78" s="1119"/>
      <c r="CZ78" s="1119"/>
      <c r="DA78" s="1119"/>
      <c r="DB78" s="1119"/>
      <c r="DC78" s="1119"/>
    </row>
    <row r="79" spans="2:107" x14ac:dyDescent="0.15">
      <c r="B79" s="324"/>
      <c r="G79" s="1125"/>
      <c r="H79" s="1125"/>
      <c r="I79" s="1120"/>
      <c r="J79" s="1120"/>
      <c r="K79" s="1121"/>
      <c r="L79" s="1121"/>
      <c r="M79" s="1121"/>
      <c r="N79" s="1121"/>
      <c r="AN79" s="1124"/>
      <c r="AO79" s="1124"/>
      <c r="AP79" s="1124"/>
      <c r="AQ79" s="1124"/>
      <c r="AR79" s="1124"/>
      <c r="AS79" s="1124"/>
      <c r="AT79" s="1124"/>
      <c r="AU79" s="1124"/>
      <c r="AV79" s="1124"/>
      <c r="AW79" s="1124"/>
      <c r="AX79" s="1124"/>
      <c r="AY79" s="1124"/>
      <c r="AZ79" s="1124"/>
      <c r="BA79" s="1124"/>
      <c r="BB79" s="1122" t="s">
        <v>545</v>
      </c>
      <c r="BC79" s="1122"/>
      <c r="BD79" s="1122"/>
      <c r="BE79" s="1122"/>
      <c r="BF79" s="1122"/>
      <c r="BG79" s="1122"/>
      <c r="BH79" s="1122"/>
      <c r="BI79" s="1122"/>
      <c r="BJ79" s="1122"/>
      <c r="BK79" s="1122"/>
      <c r="BL79" s="1122"/>
      <c r="BM79" s="1122"/>
      <c r="BN79" s="1122"/>
      <c r="BO79" s="1122"/>
      <c r="BP79" s="1119">
        <v>8.6999999999999993</v>
      </c>
      <c r="BQ79" s="1119"/>
      <c r="BR79" s="1119"/>
      <c r="BS79" s="1119"/>
      <c r="BT79" s="1119"/>
      <c r="BU79" s="1119"/>
      <c r="BV79" s="1119"/>
      <c r="BW79" s="1119"/>
      <c r="BX79" s="1119">
        <v>8.8000000000000007</v>
      </c>
      <c r="BY79" s="1119"/>
      <c r="BZ79" s="1119"/>
      <c r="CA79" s="1119"/>
      <c r="CB79" s="1119"/>
      <c r="CC79" s="1119"/>
      <c r="CD79" s="1119"/>
      <c r="CE79" s="1119"/>
      <c r="CF79" s="1119">
        <v>8.6999999999999993</v>
      </c>
      <c r="CG79" s="1119"/>
      <c r="CH79" s="1119"/>
      <c r="CI79" s="1119"/>
      <c r="CJ79" s="1119"/>
      <c r="CK79" s="1119"/>
      <c r="CL79" s="1119"/>
      <c r="CM79" s="1119"/>
      <c r="CN79" s="1119">
        <v>8.1999999999999993</v>
      </c>
      <c r="CO79" s="1119"/>
      <c r="CP79" s="1119"/>
      <c r="CQ79" s="1119"/>
      <c r="CR79" s="1119"/>
      <c r="CS79" s="1119"/>
      <c r="CT79" s="1119"/>
      <c r="CU79" s="1119"/>
      <c r="CV79" s="1119">
        <v>8</v>
      </c>
      <c r="CW79" s="1119"/>
      <c r="CX79" s="1119"/>
      <c r="CY79" s="1119"/>
      <c r="CZ79" s="1119"/>
      <c r="DA79" s="1119"/>
      <c r="DB79" s="1119"/>
      <c r="DC79" s="1119"/>
    </row>
    <row r="80" spans="2:107" x14ac:dyDescent="0.15">
      <c r="B80" s="324"/>
      <c r="G80" s="1125"/>
      <c r="H80" s="1125"/>
      <c r="I80" s="1120"/>
      <c r="J80" s="1120"/>
      <c r="K80" s="1121"/>
      <c r="L80" s="1121"/>
      <c r="M80" s="1121"/>
      <c r="N80" s="1121"/>
      <c r="AN80" s="1124"/>
      <c r="AO80" s="1124"/>
      <c r="AP80" s="1124"/>
      <c r="AQ80" s="1124"/>
      <c r="AR80" s="1124"/>
      <c r="AS80" s="1124"/>
      <c r="AT80" s="1124"/>
      <c r="AU80" s="1124"/>
      <c r="AV80" s="1124"/>
      <c r="AW80" s="1124"/>
      <c r="AX80" s="1124"/>
      <c r="AY80" s="1124"/>
      <c r="AZ80" s="1124"/>
      <c r="BA80" s="1124"/>
      <c r="BB80" s="1122"/>
      <c r="BC80" s="1122"/>
      <c r="BD80" s="1122"/>
      <c r="BE80" s="1122"/>
      <c r="BF80" s="1122"/>
      <c r="BG80" s="1122"/>
      <c r="BH80" s="1122"/>
      <c r="BI80" s="1122"/>
      <c r="BJ80" s="1122"/>
      <c r="BK80" s="1122"/>
      <c r="BL80" s="1122"/>
      <c r="BM80" s="1122"/>
      <c r="BN80" s="1122"/>
      <c r="BO80" s="1122"/>
      <c r="BP80" s="1119"/>
      <c r="BQ80" s="1119"/>
      <c r="BR80" s="1119"/>
      <c r="BS80" s="1119"/>
      <c r="BT80" s="1119"/>
      <c r="BU80" s="1119"/>
      <c r="BV80" s="1119"/>
      <c r="BW80" s="1119"/>
      <c r="BX80" s="1119"/>
      <c r="BY80" s="1119"/>
      <c r="BZ80" s="1119"/>
      <c r="CA80" s="1119"/>
      <c r="CB80" s="1119"/>
      <c r="CC80" s="1119"/>
      <c r="CD80" s="1119"/>
      <c r="CE80" s="1119"/>
      <c r="CF80" s="1119"/>
      <c r="CG80" s="1119"/>
      <c r="CH80" s="1119"/>
      <c r="CI80" s="1119"/>
      <c r="CJ80" s="1119"/>
      <c r="CK80" s="1119"/>
      <c r="CL80" s="1119"/>
      <c r="CM80" s="1119"/>
      <c r="CN80" s="1119"/>
      <c r="CO80" s="1119"/>
      <c r="CP80" s="1119"/>
      <c r="CQ80" s="1119"/>
      <c r="CR80" s="1119"/>
      <c r="CS80" s="1119"/>
      <c r="CT80" s="1119"/>
      <c r="CU80" s="1119"/>
      <c r="CV80" s="1119"/>
      <c r="CW80" s="1119"/>
      <c r="CX80" s="1119"/>
      <c r="CY80" s="1119"/>
      <c r="CZ80" s="1119"/>
      <c r="DA80" s="1119"/>
      <c r="DB80" s="1119"/>
      <c r="DC80" s="1119"/>
    </row>
    <row r="81" spans="2:109" x14ac:dyDescent="0.15">
      <c r="B81" s="324"/>
    </row>
    <row r="82" spans="2:109" ht="17.25" x14ac:dyDescent="0.15">
      <c r="B82" s="324"/>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x14ac:dyDescent="0.15">
      <c r="B83" s="326"/>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8"/>
    </row>
    <row r="84" spans="2:109" x14ac:dyDescent="0.15">
      <c r="DD84" s="318"/>
      <c r="DE84" s="318"/>
    </row>
    <row r="85" spans="2:109" x14ac:dyDescent="0.15">
      <c r="DD85" s="318"/>
      <c r="DE85" s="318"/>
    </row>
  </sheetData>
  <sheetProtection algorithmName="SHA-512" hashValue="xWN9p94nQxXVWIPzzEUjMf3lO4QHTiq1EpmDeTRJ4oiy2sXQZgmn3T5t173Xi4quOaNG8+ZhcfC13MaR+ydT5w==" saltValue="C5IHYCAxSeChLU+X/pcK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EB9DF-76FC-4673-AE22-41B5DEE89951}">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546</v>
      </c>
    </row>
  </sheetData>
  <sheetProtection algorithmName="SHA-512" hashValue="UFmj9tvo1kIzpWL7IcTdXIqW3+IOZHLDBddlWt9Jx2SlJhR4QAuZepSC09uMIeFBn8M+ZkNtekHUG+vr1izTLw==" saltValue="JZYXQEDX8Fr4Sa2W3Nxs2w=="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CB19D-8B4A-4914-BE6D-84C676BB330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77" customWidth="1"/>
    <col min="35" max="122" width="2.5" style="78" customWidth="1"/>
    <col min="123"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546</v>
      </c>
    </row>
  </sheetData>
  <sheetProtection algorithmName="SHA-512" hashValue="zAwkHBgHln2nKAJs6FPQJxeB4T8YxN6de8WlV13i7PzaDBayd+O/QBiVFJEZRe/g6jimKP+BL+Ms0RoTgw2tzw==" saltValue="C1rn1k+HvNYEuO8MPnvwTg==" spinCount="100000" sheet="1" objects="1" scenarios="1"/>
  <dataConsolidate link="1"/>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37</v>
      </c>
      <c r="E2" s="124"/>
      <c r="F2" s="308" t="s">
        <v>354</v>
      </c>
      <c r="G2" s="148"/>
      <c r="H2" s="158"/>
    </row>
    <row r="3" spans="1:8" x14ac:dyDescent="0.15">
      <c r="A3" s="114" t="s">
        <v>334</v>
      </c>
      <c r="B3" s="106"/>
      <c r="C3" s="301"/>
      <c r="D3" s="304">
        <v>42610</v>
      </c>
      <c r="E3" s="306"/>
      <c r="F3" s="309">
        <v>65080</v>
      </c>
      <c r="G3" s="311"/>
      <c r="H3" s="314"/>
    </row>
    <row r="4" spans="1:8" x14ac:dyDescent="0.15">
      <c r="A4" s="99"/>
      <c r="B4" s="105"/>
      <c r="C4" s="302"/>
      <c r="D4" s="305">
        <v>20765</v>
      </c>
      <c r="E4" s="307"/>
      <c r="F4" s="310">
        <v>38201</v>
      </c>
      <c r="G4" s="312"/>
      <c r="H4" s="315"/>
    </row>
    <row r="5" spans="1:8" x14ac:dyDescent="0.15">
      <c r="A5" s="114" t="s">
        <v>520</v>
      </c>
      <c r="B5" s="106"/>
      <c r="C5" s="301"/>
      <c r="D5" s="304">
        <v>91221</v>
      </c>
      <c r="E5" s="306"/>
      <c r="F5" s="309">
        <v>79288</v>
      </c>
      <c r="G5" s="311"/>
      <c r="H5" s="314"/>
    </row>
    <row r="6" spans="1:8" x14ac:dyDescent="0.15">
      <c r="A6" s="99"/>
      <c r="B6" s="105"/>
      <c r="C6" s="302"/>
      <c r="D6" s="305">
        <v>35569</v>
      </c>
      <c r="E6" s="307"/>
      <c r="F6" s="310">
        <v>41870</v>
      </c>
      <c r="G6" s="312"/>
      <c r="H6" s="315"/>
    </row>
    <row r="7" spans="1:8" x14ac:dyDescent="0.15">
      <c r="A7" s="114" t="s">
        <v>521</v>
      </c>
      <c r="B7" s="106"/>
      <c r="C7" s="301"/>
      <c r="D7" s="304">
        <v>49906</v>
      </c>
      <c r="E7" s="306"/>
      <c r="F7" s="309">
        <v>84962</v>
      </c>
      <c r="G7" s="311"/>
      <c r="H7" s="314"/>
    </row>
    <row r="8" spans="1:8" x14ac:dyDescent="0.15">
      <c r="A8" s="99"/>
      <c r="B8" s="105"/>
      <c r="C8" s="302"/>
      <c r="D8" s="305">
        <v>32731</v>
      </c>
      <c r="E8" s="307"/>
      <c r="F8" s="310">
        <v>42793</v>
      </c>
      <c r="G8" s="312"/>
      <c r="H8" s="315"/>
    </row>
    <row r="9" spans="1:8" x14ac:dyDescent="0.15">
      <c r="A9" s="114" t="s">
        <v>210</v>
      </c>
      <c r="B9" s="106"/>
      <c r="C9" s="301"/>
      <c r="D9" s="304">
        <v>42087</v>
      </c>
      <c r="E9" s="306"/>
      <c r="F9" s="309">
        <v>71279</v>
      </c>
      <c r="G9" s="311"/>
      <c r="H9" s="314"/>
    </row>
    <row r="10" spans="1:8" x14ac:dyDescent="0.15">
      <c r="A10" s="99"/>
      <c r="B10" s="105"/>
      <c r="C10" s="302"/>
      <c r="D10" s="305">
        <v>22085</v>
      </c>
      <c r="E10" s="307"/>
      <c r="F10" s="310">
        <v>36731</v>
      </c>
      <c r="G10" s="312"/>
      <c r="H10" s="315"/>
    </row>
    <row r="11" spans="1:8" x14ac:dyDescent="0.15">
      <c r="A11" s="114" t="s">
        <v>522</v>
      </c>
      <c r="B11" s="106"/>
      <c r="C11" s="301"/>
      <c r="D11" s="304">
        <v>52530</v>
      </c>
      <c r="E11" s="306"/>
      <c r="F11" s="309">
        <v>74994</v>
      </c>
      <c r="G11" s="311"/>
      <c r="H11" s="314"/>
    </row>
    <row r="12" spans="1:8" x14ac:dyDescent="0.15">
      <c r="A12" s="99"/>
      <c r="B12" s="105"/>
      <c r="C12" s="303"/>
      <c r="D12" s="305">
        <v>28251</v>
      </c>
      <c r="E12" s="307"/>
      <c r="F12" s="310">
        <v>36188</v>
      </c>
      <c r="G12" s="312"/>
      <c r="H12" s="315"/>
    </row>
    <row r="13" spans="1:8" x14ac:dyDescent="0.15">
      <c r="A13" s="114"/>
      <c r="B13" s="106"/>
      <c r="C13" s="301"/>
      <c r="D13" s="304">
        <v>55671</v>
      </c>
      <c r="E13" s="306"/>
      <c r="F13" s="309">
        <v>75121</v>
      </c>
      <c r="G13" s="313"/>
      <c r="H13" s="314"/>
    </row>
    <row r="14" spans="1:8" x14ac:dyDescent="0.15">
      <c r="A14" s="99"/>
      <c r="B14" s="105"/>
      <c r="C14" s="302"/>
      <c r="D14" s="305">
        <v>27880</v>
      </c>
      <c r="E14" s="307"/>
      <c r="F14" s="310">
        <v>39157</v>
      </c>
      <c r="G14" s="312"/>
      <c r="H14" s="315"/>
    </row>
    <row r="17" spans="1:11" x14ac:dyDescent="0.15">
      <c r="A17" s="293" t="s">
        <v>99</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104</v>
      </c>
      <c r="B19" s="294">
        <f>ROUND(VALUE(SUBSTITUTE(実質収支比率等に係る経年分析!F$48,"▲","-")),2)</f>
        <v>3.38</v>
      </c>
      <c r="C19" s="294">
        <f>ROUND(VALUE(SUBSTITUTE(実質収支比率等に係る経年分析!G$48,"▲","-")),2)</f>
        <v>3.88</v>
      </c>
      <c r="D19" s="294">
        <f>ROUND(VALUE(SUBSTITUTE(実質収支比率等に係る経年分析!H$48,"▲","-")),2)</f>
        <v>6.43</v>
      </c>
      <c r="E19" s="294">
        <f>ROUND(VALUE(SUBSTITUTE(実質収支比率等に係る経年分析!I$48,"▲","-")),2)</f>
        <v>6.94</v>
      </c>
      <c r="F19" s="294">
        <f>ROUND(VALUE(SUBSTITUTE(実質収支比率等に係る経年分析!J$48,"▲","-")),2)</f>
        <v>6.17</v>
      </c>
    </row>
    <row r="20" spans="1:11" x14ac:dyDescent="0.15">
      <c r="A20" s="294" t="s">
        <v>106</v>
      </c>
      <c r="B20" s="294">
        <f>ROUND(VALUE(SUBSTITUTE(実質収支比率等に係る経年分析!F$47,"▲","-")),2)</f>
        <v>2.2000000000000002</v>
      </c>
      <c r="C20" s="294">
        <f>ROUND(VALUE(SUBSTITUTE(実質収支比率等に係る経年分析!G$47,"▲","-")),2)</f>
        <v>2.2200000000000002</v>
      </c>
      <c r="D20" s="294">
        <f>ROUND(VALUE(SUBSTITUTE(実質収支比率等に係る経年分析!H$47,"▲","-")),2)</f>
        <v>4.78</v>
      </c>
      <c r="E20" s="294">
        <f>ROUND(VALUE(SUBSTITUTE(実質収支比率等に係る経年分析!I$47,"▲","-")),2)</f>
        <v>9.43</v>
      </c>
      <c r="F20" s="294">
        <f>ROUND(VALUE(SUBSTITUTE(実質収支比率等に係る経年分析!J$47,"▲","-")),2)</f>
        <v>9.75</v>
      </c>
    </row>
    <row r="21" spans="1:11" x14ac:dyDescent="0.15">
      <c r="A21" s="294" t="s">
        <v>107</v>
      </c>
      <c r="B21" s="294">
        <f>IF(ISNUMBER(VALUE(SUBSTITUTE(実質収支比率等に係る経年分析!F$49,"▲","-"))),ROUND(VALUE(SUBSTITUTE(実質収支比率等に係る経年分析!F$49,"▲","-")),2),NA())</f>
        <v>-2.06</v>
      </c>
      <c r="C21" s="294">
        <f>IF(ISNUMBER(VALUE(SUBSTITUTE(実質収支比率等に係る経年分析!G$49,"▲","-"))),ROUND(VALUE(SUBSTITUTE(実質収支比率等に係る経年分析!G$49,"▲","-")),2),NA())</f>
        <v>0.48</v>
      </c>
      <c r="D21" s="294">
        <f>IF(ISNUMBER(VALUE(SUBSTITUTE(実質収支比率等に係る経年分析!H$49,"▲","-"))),ROUND(VALUE(SUBSTITUTE(実質収支比率等に係る経年分析!H$49,"▲","-")),2),NA())</f>
        <v>5.26</v>
      </c>
      <c r="E21" s="294">
        <f>IF(ISNUMBER(VALUE(SUBSTITUTE(実質収支比率等に係る経年分析!I$49,"▲","-"))),ROUND(VALUE(SUBSTITUTE(実質収支比率等に係る経年分析!I$49,"▲","-")),2),NA())</f>
        <v>5.69</v>
      </c>
      <c r="F21" s="294">
        <f>IF(ISNUMBER(VALUE(SUBSTITUTE(実質収支比率等に係る経年分析!J$49,"▲","-"))),ROUND(VALUE(SUBSTITUTE(実質収支比率等に係る経年分析!J$49,"▲","-")),2),NA())</f>
        <v>-0.9</v>
      </c>
    </row>
    <row r="24" spans="1:11" x14ac:dyDescent="0.15">
      <c r="A24" s="293" t="s">
        <v>110</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111</v>
      </c>
      <c r="C26" s="295" t="s">
        <v>54</v>
      </c>
      <c r="D26" s="295" t="s">
        <v>111</v>
      </c>
      <c r="E26" s="295" t="s">
        <v>54</v>
      </c>
      <c r="F26" s="295" t="s">
        <v>111</v>
      </c>
      <c r="G26" s="295" t="s">
        <v>54</v>
      </c>
      <c r="H26" s="295" t="s">
        <v>111</v>
      </c>
      <c r="I26" s="295" t="s">
        <v>54</v>
      </c>
      <c r="J26" s="295" t="s">
        <v>111</v>
      </c>
      <c r="K26" s="295" t="s">
        <v>54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学校給食事業特別会計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簡易水道事業会計</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15">
      <c r="A32" s="295" t="str">
        <f>IF(連結実質赤字比率に係る赤字・黒字の構成分析!C$38="",NA(),連結実質赤字比率に係る赤字・黒字の構成分析!C$38)</f>
        <v>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1.21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0.98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1.38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1.21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0.96</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1.31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2.0699999999999998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1.05</v>
      </c>
    </row>
    <row r="34" spans="1:16" x14ac:dyDescent="0.15">
      <c r="A34" s="295" t="str">
        <f>IF(連結実質赤字比率に係る赤字・黒字の構成分析!C$36="",NA(),連結実質赤字比率に係る赤字・黒字の構成分析!C$36)</f>
        <v>国民健康保険特別会計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3.28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4.72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6.38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3.69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3.41</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3.37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3.88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6.42</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6.93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6.16</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4.63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5.53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6.16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6.62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7.79</v>
      </c>
    </row>
    <row r="39" spans="1:16" x14ac:dyDescent="0.15">
      <c r="A39" s="293" t="s">
        <v>10</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112</v>
      </c>
      <c r="C41" s="296"/>
      <c r="D41" s="296" t="s">
        <v>120</v>
      </c>
      <c r="E41" s="296" t="s">
        <v>112</v>
      </c>
      <c r="F41" s="296"/>
      <c r="G41" s="296" t="s">
        <v>120</v>
      </c>
      <c r="H41" s="296" t="s">
        <v>112</v>
      </c>
      <c r="I41" s="296"/>
      <c r="J41" s="296" t="s">
        <v>120</v>
      </c>
      <c r="K41" s="296" t="s">
        <v>112</v>
      </c>
      <c r="L41" s="296"/>
      <c r="M41" s="296" t="s">
        <v>120</v>
      </c>
      <c r="N41" s="296" t="s">
        <v>112</v>
      </c>
      <c r="O41" s="296"/>
      <c r="P41" s="296" t="s">
        <v>120</v>
      </c>
    </row>
    <row r="42" spans="1:16" x14ac:dyDescent="0.15">
      <c r="A42" s="296" t="s">
        <v>17</v>
      </c>
      <c r="B42" s="296"/>
      <c r="C42" s="296"/>
      <c r="D42" s="296">
        <f>'実質公債費比率（分子）の構造'!K$52</f>
        <v>2223</v>
      </c>
      <c r="E42" s="296"/>
      <c r="F42" s="296"/>
      <c r="G42" s="296">
        <f>'実質公債費比率（分子）の構造'!L$52</f>
        <v>2082</v>
      </c>
      <c r="H42" s="296"/>
      <c r="I42" s="296"/>
      <c r="J42" s="296">
        <f>'実質公債費比率（分子）の構造'!M$52</f>
        <v>2040</v>
      </c>
      <c r="K42" s="296"/>
      <c r="L42" s="296"/>
      <c r="M42" s="296">
        <f>'実質公債費比率（分子）の構造'!N$52</f>
        <v>2036</v>
      </c>
      <c r="N42" s="296"/>
      <c r="O42" s="296"/>
      <c r="P42" s="296">
        <f>'実質公債費比率（分子）の構造'!O$52</f>
        <v>1993</v>
      </c>
    </row>
    <row r="43" spans="1:16" x14ac:dyDescent="0.15">
      <c r="A43" s="296" t="s">
        <v>48</v>
      </c>
      <c r="B43" s="296">
        <f>'実質公債費比率（分子）の構造'!K$51</f>
        <v>0</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f>'実質公債費比率（分子）の構造'!O$51</f>
        <v>0</v>
      </c>
      <c r="O43" s="296"/>
      <c r="P43" s="296"/>
    </row>
    <row r="44" spans="1:16" x14ac:dyDescent="0.15">
      <c r="A44" s="296" t="s">
        <v>45</v>
      </c>
      <c r="B44" s="296">
        <f>'実質公債費比率（分子）の構造'!K$50</f>
        <v>16</v>
      </c>
      <c r="C44" s="296"/>
      <c r="D44" s="296"/>
      <c r="E44" s="296">
        <f>'実質公債費比率（分子）の構造'!L$50</f>
        <v>16</v>
      </c>
      <c r="F44" s="296"/>
      <c r="G44" s="296"/>
      <c r="H44" s="296">
        <f>'実質公債費比率（分子）の構造'!M$50</f>
        <v>16</v>
      </c>
      <c r="I44" s="296"/>
      <c r="J44" s="296"/>
      <c r="K44" s="296">
        <f>'実質公債費比率（分子）の構造'!N$50</f>
        <v>16</v>
      </c>
      <c r="L44" s="296"/>
      <c r="M44" s="296"/>
      <c r="N44" s="296">
        <f>'実質公債費比率（分子）の構造'!O$50</f>
        <v>15</v>
      </c>
      <c r="O44" s="296"/>
      <c r="P44" s="296"/>
    </row>
    <row r="45" spans="1:16" x14ac:dyDescent="0.15">
      <c r="A45" s="296" t="s">
        <v>44</v>
      </c>
      <c r="B45" s="296">
        <f>'実質公債費比率（分子）の構造'!K$49</f>
        <v>4</v>
      </c>
      <c r="C45" s="296"/>
      <c r="D45" s="296"/>
      <c r="E45" s="296">
        <f>'実質公債費比率（分子）の構造'!L$49</f>
        <v>4</v>
      </c>
      <c r="F45" s="296"/>
      <c r="G45" s="296"/>
      <c r="H45" s="296">
        <f>'実質公債費比率（分子）の構造'!M$49</f>
        <v>4</v>
      </c>
      <c r="I45" s="296"/>
      <c r="J45" s="296"/>
      <c r="K45" s="296">
        <f>'実質公債費比率（分子）の構造'!N$49</f>
        <v>4</v>
      </c>
      <c r="L45" s="296"/>
      <c r="M45" s="296"/>
      <c r="N45" s="296">
        <f>'実質公債費比率（分子）の構造'!O$49</f>
        <v>4</v>
      </c>
      <c r="O45" s="296"/>
      <c r="P45" s="296"/>
    </row>
    <row r="46" spans="1:16" x14ac:dyDescent="0.15">
      <c r="A46" s="296" t="s">
        <v>12</v>
      </c>
      <c r="B46" s="296">
        <f>'実質公債費比率（分子）の構造'!K$48</f>
        <v>874</v>
      </c>
      <c r="C46" s="296"/>
      <c r="D46" s="296"/>
      <c r="E46" s="296">
        <f>'実質公債費比率（分子）の構造'!L$48</f>
        <v>862</v>
      </c>
      <c r="F46" s="296"/>
      <c r="G46" s="296"/>
      <c r="H46" s="296">
        <f>'実質公債費比率（分子）の構造'!M$48</f>
        <v>833</v>
      </c>
      <c r="I46" s="296"/>
      <c r="J46" s="296"/>
      <c r="K46" s="296">
        <f>'実質公債費比率（分子）の構造'!N$48</f>
        <v>770</v>
      </c>
      <c r="L46" s="296"/>
      <c r="M46" s="296"/>
      <c r="N46" s="296">
        <f>'実質公債費比率（分子）の構造'!O$48</f>
        <v>744</v>
      </c>
      <c r="O46" s="296"/>
      <c r="P46" s="296"/>
    </row>
    <row r="47" spans="1:16" x14ac:dyDescent="0.15">
      <c r="A47" s="296" t="s">
        <v>40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122</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31</v>
      </c>
      <c r="B49" s="296">
        <f>'実質公債費比率（分子）の構造'!K$45</f>
        <v>2650</v>
      </c>
      <c r="C49" s="296"/>
      <c r="D49" s="296"/>
      <c r="E49" s="296">
        <f>'実質公債費比率（分子）の構造'!L$45</f>
        <v>2388</v>
      </c>
      <c r="F49" s="296"/>
      <c r="G49" s="296"/>
      <c r="H49" s="296">
        <f>'実質公債費比率（分子）の構造'!M$45</f>
        <v>2405</v>
      </c>
      <c r="I49" s="296"/>
      <c r="J49" s="296"/>
      <c r="K49" s="296">
        <f>'実質公債費比率（分子）の構造'!N$45</f>
        <v>2364</v>
      </c>
      <c r="L49" s="296"/>
      <c r="M49" s="296"/>
      <c r="N49" s="296">
        <f>'実質公債費比率（分子）の構造'!O$45</f>
        <v>2337</v>
      </c>
      <c r="O49" s="296"/>
      <c r="P49" s="296"/>
    </row>
    <row r="50" spans="1:16" x14ac:dyDescent="0.15">
      <c r="A50" s="296" t="s">
        <v>61</v>
      </c>
      <c r="B50" s="296" t="e">
        <f>NA()</f>
        <v>#N/A</v>
      </c>
      <c r="C50" s="296">
        <f>IF(ISNUMBER('実質公債費比率（分子）の構造'!K$53),'実質公債費比率（分子）の構造'!K$53,NA())</f>
        <v>1321</v>
      </c>
      <c r="D50" s="296" t="e">
        <f>NA()</f>
        <v>#N/A</v>
      </c>
      <c r="E50" s="296" t="e">
        <f>NA()</f>
        <v>#N/A</v>
      </c>
      <c r="F50" s="296">
        <f>IF(ISNUMBER('実質公債費比率（分子）の構造'!L$53),'実質公債費比率（分子）の構造'!L$53,NA())</f>
        <v>1188</v>
      </c>
      <c r="G50" s="296" t="e">
        <f>NA()</f>
        <v>#N/A</v>
      </c>
      <c r="H50" s="296" t="e">
        <f>NA()</f>
        <v>#N/A</v>
      </c>
      <c r="I50" s="296">
        <f>IF(ISNUMBER('実質公債費比率（分子）の構造'!M$53),'実質公債費比率（分子）の構造'!M$53,NA())</f>
        <v>1218</v>
      </c>
      <c r="J50" s="296" t="e">
        <f>NA()</f>
        <v>#N/A</v>
      </c>
      <c r="K50" s="296" t="e">
        <f>NA()</f>
        <v>#N/A</v>
      </c>
      <c r="L50" s="296">
        <f>IF(ISNUMBER('実質公債費比率（分子）の構造'!N$53),'実質公債費比率（分子）の構造'!N$53,NA())</f>
        <v>1118</v>
      </c>
      <c r="M50" s="296" t="e">
        <f>NA()</f>
        <v>#N/A</v>
      </c>
      <c r="N50" s="296" t="e">
        <f>NA()</f>
        <v>#N/A</v>
      </c>
      <c r="O50" s="296">
        <f>IF(ISNUMBER('実質公債費比率（分子）の構造'!O$53),'実質公債費比率（分子）の構造'!O$53,NA())</f>
        <v>1107</v>
      </c>
      <c r="P50" s="296" t="e">
        <f>NA()</f>
        <v>#N/A</v>
      </c>
    </row>
    <row r="53" spans="1:16" x14ac:dyDescent="0.15">
      <c r="A53" s="293" t="s">
        <v>125</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81</v>
      </c>
      <c r="C55" s="295"/>
      <c r="D55" s="295" t="s">
        <v>127</v>
      </c>
      <c r="E55" s="295" t="s">
        <v>81</v>
      </c>
      <c r="F55" s="295"/>
      <c r="G55" s="295" t="s">
        <v>127</v>
      </c>
      <c r="H55" s="295" t="s">
        <v>81</v>
      </c>
      <c r="I55" s="295"/>
      <c r="J55" s="295" t="s">
        <v>127</v>
      </c>
      <c r="K55" s="295" t="s">
        <v>81</v>
      </c>
      <c r="L55" s="295"/>
      <c r="M55" s="295" t="s">
        <v>127</v>
      </c>
      <c r="N55" s="295" t="s">
        <v>81</v>
      </c>
      <c r="O55" s="295"/>
      <c r="P55" s="295" t="s">
        <v>127</v>
      </c>
    </row>
    <row r="56" spans="1:16" x14ac:dyDescent="0.15">
      <c r="A56" s="295" t="s">
        <v>98</v>
      </c>
      <c r="B56" s="295"/>
      <c r="C56" s="295"/>
      <c r="D56" s="295">
        <f>'将来負担比率（分子）の構造'!I$52</f>
        <v>19682</v>
      </c>
      <c r="E56" s="295"/>
      <c r="F56" s="295"/>
      <c r="G56" s="295">
        <f>'将来負担比率（分子）の構造'!J$52</f>
        <v>19058</v>
      </c>
      <c r="H56" s="295"/>
      <c r="I56" s="295"/>
      <c r="J56" s="295">
        <f>'将来負担比率（分子）の構造'!K$52</f>
        <v>18524</v>
      </c>
      <c r="K56" s="295"/>
      <c r="L56" s="295"/>
      <c r="M56" s="295">
        <f>'将来負担比率（分子）の構造'!L$52</f>
        <v>17821</v>
      </c>
      <c r="N56" s="295"/>
      <c r="O56" s="295"/>
      <c r="P56" s="295">
        <f>'将来負担比率（分子）の構造'!M$52</f>
        <v>17191</v>
      </c>
    </row>
    <row r="57" spans="1:16" x14ac:dyDescent="0.15">
      <c r="A57" s="295" t="s">
        <v>91</v>
      </c>
      <c r="B57" s="295"/>
      <c r="C57" s="295"/>
      <c r="D57" s="295">
        <f>'将来負担比率（分子）の構造'!I$51</f>
        <v>6715</v>
      </c>
      <c r="E57" s="295"/>
      <c r="F57" s="295"/>
      <c r="G57" s="295">
        <f>'将来負担比率（分子）の構造'!J$51</f>
        <v>7011</v>
      </c>
      <c r="H57" s="295"/>
      <c r="I57" s="295"/>
      <c r="J57" s="295">
        <f>'将来負担比率（分子）の構造'!K$51</f>
        <v>6701</v>
      </c>
      <c r="K57" s="295"/>
      <c r="L57" s="295"/>
      <c r="M57" s="295">
        <f>'将来負担比率（分子）の構造'!L$51</f>
        <v>6482</v>
      </c>
      <c r="N57" s="295"/>
      <c r="O57" s="295"/>
      <c r="P57" s="295">
        <f>'将来負担比率（分子）の構造'!M$51</f>
        <v>6687</v>
      </c>
    </row>
    <row r="58" spans="1:16" x14ac:dyDescent="0.15">
      <c r="A58" s="295" t="s">
        <v>89</v>
      </c>
      <c r="B58" s="295"/>
      <c r="C58" s="295"/>
      <c r="D58" s="295">
        <f>'将来負担比率（分子）の構造'!I$50</f>
        <v>2394</v>
      </c>
      <c r="E58" s="295"/>
      <c r="F58" s="295"/>
      <c r="G58" s="295">
        <f>'将来負担比率（分子）の構造'!J$50</f>
        <v>2510</v>
      </c>
      <c r="H58" s="295"/>
      <c r="I58" s="295"/>
      <c r="J58" s="295">
        <f>'将来負担比率（分子）の構造'!K$50</f>
        <v>2945</v>
      </c>
      <c r="K58" s="295"/>
      <c r="L58" s="295"/>
      <c r="M58" s="295">
        <f>'将来負担比率（分子）の構造'!L$50</f>
        <v>4732</v>
      </c>
      <c r="N58" s="295"/>
      <c r="O58" s="295"/>
      <c r="P58" s="295">
        <f>'将来負担比率（分子）の構造'!M$50</f>
        <v>5219</v>
      </c>
    </row>
    <row r="59" spans="1:16" x14ac:dyDescent="0.15">
      <c r="A59" s="295" t="s">
        <v>47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58</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85</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74</v>
      </c>
      <c r="B62" s="295">
        <f>'将来負担比率（分子）の構造'!I$45</f>
        <v>2338</v>
      </c>
      <c r="C62" s="295"/>
      <c r="D62" s="295"/>
      <c r="E62" s="295">
        <f>'将来負担比率（分子）の構造'!J$45</f>
        <v>2240</v>
      </c>
      <c r="F62" s="295"/>
      <c r="G62" s="295"/>
      <c r="H62" s="295">
        <f>'将来負担比率（分子）の構造'!K$45</f>
        <v>2249</v>
      </c>
      <c r="I62" s="295"/>
      <c r="J62" s="295"/>
      <c r="K62" s="295">
        <f>'将来負担比率（分子）の構造'!L$45</f>
        <v>2333</v>
      </c>
      <c r="L62" s="295"/>
      <c r="M62" s="295"/>
      <c r="N62" s="295">
        <f>'将来負担比率（分子）の構造'!M$45</f>
        <v>2388</v>
      </c>
      <c r="O62" s="295"/>
      <c r="P62" s="295"/>
    </row>
    <row r="63" spans="1:16" x14ac:dyDescent="0.15">
      <c r="A63" s="295" t="s">
        <v>75</v>
      </c>
      <c r="B63" s="295">
        <f>'将来負担比率（分子）の構造'!I$44</f>
        <v>14</v>
      </c>
      <c r="C63" s="295"/>
      <c r="D63" s="295"/>
      <c r="E63" s="295">
        <f>'将来負担比率（分子）の構造'!J$44</f>
        <v>11</v>
      </c>
      <c r="F63" s="295"/>
      <c r="G63" s="295"/>
      <c r="H63" s="295">
        <f>'将来負担比率（分子）の構造'!K$44</f>
        <v>7</v>
      </c>
      <c r="I63" s="295"/>
      <c r="J63" s="295"/>
      <c r="K63" s="295">
        <f>'将来負担比率（分子）の構造'!L$44</f>
        <v>4</v>
      </c>
      <c r="L63" s="295"/>
      <c r="M63" s="295"/>
      <c r="N63" s="295" t="str">
        <f>'将来負担比率（分子）の構造'!M$44</f>
        <v>-</v>
      </c>
      <c r="O63" s="295"/>
      <c r="P63" s="295"/>
    </row>
    <row r="64" spans="1:16" x14ac:dyDescent="0.15">
      <c r="A64" s="295" t="s">
        <v>63</v>
      </c>
      <c r="B64" s="295">
        <f>'将来負担比率（分子）の構造'!I$43</f>
        <v>12784</v>
      </c>
      <c r="C64" s="295"/>
      <c r="D64" s="295"/>
      <c r="E64" s="295">
        <f>'将来負担比率（分子）の構造'!J$43</f>
        <v>12311</v>
      </c>
      <c r="F64" s="295"/>
      <c r="G64" s="295"/>
      <c r="H64" s="295">
        <f>'将来負担比率（分子）の構造'!K$43</f>
        <v>11852</v>
      </c>
      <c r="I64" s="295"/>
      <c r="J64" s="295"/>
      <c r="K64" s="295">
        <f>'将来負担比率（分子）の構造'!L$43</f>
        <v>10871</v>
      </c>
      <c r="L64" s="295"/>
      <c r="M64" s="295"/>
      <c r="N64" s="295">
        <f>'将来負担比率（分子）の構造'!M$43</f>
        <v>9929</v>
      </c>
      <c r="O64" s="295"/>
      <c r="P64" s="295"/>
    </row>
    <row r="65" spans="1:16" x14ac:dyDescent="0.15">
      <c r="A65" s="295" t="s">
        <v>65</v>
      </c>
      <c r="B65" s="295">
        <f>'将来負担比率（分子）の構造'!I$42</f>
        <v>168</v>
      </c>
      <c r="C65" s="295"/>
      <c r="D65" s="295"/>
      <c r="E65" s="295">
        <f>'将来負担比率（分子）の構造'!J$42</f>
        <v>153</v>
      </c>
      <c r="F65" s="295"/>
      <c r="G65" s="295"/>
      <c r="H65" s="295">
        <f>'将来負担比率（分子）の構造'!K$42</f>
        <v>139</v>
      </c>
      <c r="I65" s="295"/>
      <c r="J65" s="295"/>
      <c r="K65" s="295">
        <f>'将来負担比率（分子）の構造'!L$42</f>
        <v>125</v>
      </c>
      <c r="L65" s="295"/>
      <c r="M65" s="295"/>
      <c r="N65" s="295">
        <f>'将来負担比率（分子）の構造'!M$42</f>
        <v>111</v>
      </c>
      <c r="O65" s="295"/>
      <c r="P65" s="295"/>
    </row>
    <row r="66" spans="1:16" x14ac:dyDescent="0.15">
      <c r="A66" s="295" t="s">
        <v>4</v>
      </c>
      <c r="B66" s="295">
        <f>'将来負担比率（分子）の構造'!I$41</f>
        <v>22800</v>
      </c>
      <c r="C66" s="295"/>
      <c r="D66" s="295"/>
      <c r="E66" s="295">
        <f>'将来負担比率（分子）の構造'!J$41</f>
        <v>22834</v>
      </c>
      <c r="F66" s="295"/>
      <c r="G66" s="295"/>
      <c r="H66" s="295">
        <f>'将来負担比率（分子）の構造'!K$41</f>
        <v>22241</v>
      </c>
      <c r="I66" s="295"/>
      <c r="J66" s="295"/>
      <c r="K66" s="295">
        <f>'将来負担比率（分子）の構造'!L$41</f>
        <v>21716</v>
      </c>
      <c r="L66" s="295"/>
      <c r="M66" s="295"/>
      <c r="N66" s="295">
        <f>'将来負担比率（分子）の構造'!M$41</f>
        <v>21134</v>
      </c>
      <c r="O66" s="295"/>
      <c r="P66" s="295"/>
    </row>
    <row r="67" spans="1:16" x14ac:dyDescent="0.15">
      <c r="A67" s="295" t="s">
        <v>100</v>
      </c>
      <c r="B67" s="295" t="e">
        <f>NA()</f>
        <v>#N/A</v>
      </c>
      <c r="C67" s="295">
        <f>IF(ISNUMBER('将来負担比率（分子）の構造'!I$53),IF('将来負担比率（分子）の構造'!I$53&lt;0,0,'将来負担比率（分子）の構造'!I$53),NA())</f>
        <v>9313</v>
      </c>
      <c r="D67" s="295" t="e">
        <f>NA()</f>
        <v>#N/A</v>
      </c>
      <c r="E67" s="295" t="e">
        <f>NA()</f>
        <v>#N/A</v>
      </c>
      <c r="F67" s="295">
        <f>IF(ISNUMBER('将来負担比率（分子）の構造'!J$53),IF('将来負担比率（分子）の構造'!J$53&lt;0,0,'将来負担比率（分子）の構造'!J$53),NA())</f>
        <v>8971</v>
      </c>
      <c r="G67" s="295" t="e">
        <f>NA()</f>
        <v>#N/A</v>
      </c>
      <c r="H67" s="295" t="e">
        <f>NA()</f>
        <v>#N/A</v>
      </c>
      <c r="I67" s="295">
        <f>IF(ISNUMBER('将来負担比率（分子）の構造'!K$53),IF('将来負担比率（分子）の構造'!K$53&lt;0,0,'将来負担比率（分子）の構造'!K$53),NA())</f>
        <v>8319</v>
      </c>
      <c r="J67" s="295" t="e">
        <f>NA()</f>
        <v>#N/A</v>
      </c>
      <c r="K67" s="295" t="e">
        <f>NA()</f>
        <v>#N/A</v>
      </c>
      <c r="L67" s="295">
        <f>IF(ISNUMBER('将来負担比率（分子）の構造'!L$53),IF('将来負担比率（分子）の構造'!L$53&lt;0,0,'将来負担比率（分子）の構造'!L$53),NA())</f>
        <v>6014</v>
      </c>
      <c r="M67" s="295" t="e">
        <f>NA()</f>
        <v>#N/A</v>
      </c>
      <c r="N67" s="295" t="e">
        <f>NA()</f>
        <v>#N/A</v>
      </c>
      <c r="O67" s="295">
        <f>IF(ISNUMBER('将来負担比率（分子）の構造'!M$53),IF('将来負担比率（分子）の構造'!M$53&lt;0,0,'将来負担比率（分子）の構造'!M$53),NA())</f>
        <v>4466</v>
      </c>
      <c r="P67" s="295" t="e">
        <f>NA()</f>
        <v>#N/A</v>
      </c>
    </row>
    <row r="70" spans="1:16" x14ac:dyDescent="0.15">
      <c r="A70" s="298" t="s">
        <v>26</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129</v>
      </c>
      <c r="B72" s="299">
        <f>基金残高に係る経年分析!F55</f>
        <v>561</v>
      </c>
      <c r="C72" s="299">
        <f>基金残高に係る経年分析!G55</f>
        <v>1161</v>
      </c>
      <c r="D72" s="299">
        <f>基金残高に係る経年分析!H55</f>
        <v>1168</v>
      </c>
    </row>
    <row r="73" spans="1:16" x14ac:dyDescent="0.15">
      <c r="A73" s="297" t="s">
        <v>130</v>
      </c>
      <c r="B73" s="299">
        <f>基金残高に係る経年分析!F56</f>
        <v>66</v>
      </c>
      <c r="C73" s="299">
        <f>基金残高に係る経年分析!G56</f>
        <v>223</v>
      </c>
      <c r="D73" s="299">
        <f>基金残高に係る経年分析!H56</f>
        <v>205</v>
      </c>
    </row>
    <row r="74" spans="1:16" x14ac:dyDescent="0.15">
      <c r="A74" s="297" t="s">
        <v>131</v>
      </c>
      <c r="B74" s="299">
        <f>基金残高に係る経年分析!F57</f>
        <v>1488</v>
      </c>
      <c r="C74" s="299">
        <f>基金残高に係る経年分析!G57</f>
        <v>2006</v>
      </c>
      <c r="D74" s="299">
        <f>基金残高に係る経年分析!H57</f>
        <v>2456</v>
      </c>
    </row>
  </sheetData>
  <sheetProtection algorithmName="SHA-512" hashValue="eqGeSzlE0au6OTU675XMLe0Zx5bS3yWHZ4r3pXeMaXj9ZJfoaU1vGQYpAgAd5rcxM2yZtkL5GUl0axizcP7HKg==" saltValue="OJi7koo0KEmnp9oDArGmk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3" t="s">
        <v>310</v>
      </c>
      <c r="DI1" s="684"/>
      <c r="DJ1" s="684"/>
      <c r="DK1" s="684"/>
      <c r="DL1" s="684"/>
      <c r="DM1" s="684"/>
      <c r="DN1" s="685"/>
      <c r="DO1" s="1"/>
      <c r="DP1" s="683" t="s">
        <v>90</v>
      </c>
      <c r="DQ1" s="684"/>
      <c r="DR1" s="684"/>
      <c r="DS1" s="684"/>
      <c r="DT1" s="684"/>
      <c r="DU1" s="684"/>
      <c r="DV1" s="684"/>
      <c r="DW1" s="684"/>
      <c r="DX1" s="684"/>
      <c r="DY1" s="684"/>
      <c r="DZ1" s="684"/>
      <c r="EA1" s="684"/>
      <c r="EB1" s="684"/>
      <c r="EC1" s="685"/>
      <c r="ED1" s="2"/>
      <c r="EE1" s="2"/>
      <c r="EF1" s="2"/>
      <c r="EG1" s="2"/>
      <c r="EH1" s="2"/>
      <c r="EI1" s="2"/>
      <c r="EJ1" s="2"/>
      <c r="EK1" s="2"/>
      <c r="EL1" s="2"/>
      <c r="EM1" s="2"/>
    </row>
    <row r="2" spans="2:143" ht="22.5" customHeight="1" x14ac:dyDescent="0.15">
      <c r="B2" s="40" t="s">
        <v>178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1" t="s">
        <v>193</v>
      </c>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522"/>
      <c r="AJ3" s="522"/>
      <c r="AK3" s="522"/>
      <c r="AL3" s="522"/>
      <c r="AM3" s="522"/>
      <c r="AN3" s="522"/>
      <c r="AO3" s="522"/>
      <c r="AP3" s="521" t="s">
        <v>312</v>
      </c>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64"/>
      <c r="CD3" s="521" t="s">
        <v>116</v>
      </c>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64"/>
    </row>
    <row r="4" spans="2:143" ht="11.25" customHeight="1" x14ac:dyDescent="0.15">
      <c r="B4" s="521" t="s">
        <v>0</v>
      </c>
      <c r="C4" s="522"/>
      <c r="D4" s="522"/>
      <c r="E4" s="522"/>
      <c r="F4" s="522"/>
      <c r="G4" s="522"/>
      <c r="H4" s="522"/>
      <c r="I4" s="522"/>
      <c r="J4" s="522"/>
      <c r="K4" s="522"/>
      <c r="L4" s="522"/>
      <c r="M4" s="522"/>
      <c r="N4" s="522"/>
      <c r="O4" s="522"/>
      <c r="P4" s="522"/>
      <c r="Q4" s="564"/>
      <c r="R4" s="521" t="s">
        <v>313</v>
      </c>
      <c r="S4" s="522"/>
      <c r="T4" s="522"/>
      <c r="U4" s="522"/>
      <c r="V4" s="522"/>
      <c r="W4" s="522"/>
      <c r="X4" s="522"/>
      <c r="Y4" s="564"/>
      <c r="Z4" s="521" t="s">
        <v>175</v>
      </c>
      <c r="AA4" s="522"/>
      <c r="AB4" s="522"/>
      <c r="AC4" s="564"/>
      <c r="AD4" s="521" t="s">
        <v>314</v>
      </c>
      <c r="AE4" s="522"/>
      <c r="AF4" s="522"/>
      <c r="AG4" s="522"/>
      <c r="AH4" s="522"/>
      <c r="AI4" s="522"/>
      <c r="AJ4" s="522"/>
      <c r="AK4" s="564"/>
      <c r="AL4" s="521" t="s">
        <v>175</v>
      </c>
      <c r="AM4" s="522"/>
      <c r="AN4" s="522"/>
      <c r="AO4" s="564"/>
      <c r="AP4" s="686" t="s">
        <v>317</v>
      </c>
      <c r="AQ4" s="686"/>
      <c r="AR4" s="686"/>
      <c r="AS4" s="686"/>
      <c r="AT4" s="686"/>
      <c r="AU4" s="686"/>
      <c r="AV4" s="686"/>
      <c r="AW4" s="686"/>
      <c r="AX4" s="686"/>
      <c r="AY4" s="686"/>
      <c r="AZ4" s="686"/>
      <c r="BA4" s="686"/>
      <c r="BB4" s="686"/>
      <c r="BC4" s="686"/>
      <c r="BD4" s="686"/>
      <c r="BE4" s="686"/>
      <c r="BF4" s="686"/>
      <c r="BG4" s="686" t="s">
        <v>319</v>
      </c>
      <c r="BH4" s="686"/>
      <c r="BI4" s="686"/>
      <c r="BJ4" s="686"/>
      <c r="BK4" s="686"/>
      <c r="BL4" s="686"/>
      <c r="BM4" s="686"/>
      <c r="BN4" s="686"/>
      <c r="BO4" s="686" t="s">
        <v>175</v>
      </c>
      <c r="BP4" s="686"/>
      <c r="BQ4" s="686"/>
      <c r="BR4" s="686"/>
      <c r="BS4" s="686" t="s">
        <v>321</v>
      </c>
      <c r="BT4" s="686"/>
      <c r="BU4" s="686"/>
      <c r="BV4" s="686"/>
      <c r="BW4" s="686"/>
      <c r="BX4" s="686"/>
      <c r="BY4" s="686"/>
      <c r="BZ4" s="686"/>
      <c r="CA4" s="686"/>
      <c r="CB4" s="686"/>
      <c r="CD4" s="521" t="s">
        <v>324</v>
      </c>
      <c r="CE4" s="522"/>
      <c r="CF4" s="522"/>
      <c r="CG4" s="522"/>
      <c r="CH4" s="522"/>
      <c r="CI4" s="522"/>
      <c r="CJ4" s="522"/>
      <c r="CK4" s="522"/>
      <c r="CL4" s="522"/>
      <c r="CM4" s="522"/>
      <c r="CN4" s="522"/>
      <c r="CO4" s="522"/>
      <c r="CP4" s="522"/>
      <c r="CQ4" s="522"/>
      <c r="CR4" s="522"/>
      <c r="CS4" s="522"/>
      <c r="CT4" s="522"/>
      <c r="CU4" s="522"/>
      <c r="CV4" s="522"/>
      <c r="CW4" s="522"/>
      <c r="CX4" s="522"/>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64"/>
    </row>
    <row r="5" spans="2:143" ht="11.25" customHeight="1" x14ac:dyDescent="0.15">
      <c r="B5" s="650" t="s">
        <v>325</v>
      </c>
      <c r="C5" s="651"/>
      <c r="D5" s="651"/>
      <c r="E5" s="651"/>
      <c r="F5" s="651"/>
      <c r="G5" s="651"/>
      <c r="H5" s="651"/>
      <c r="I5" s="651"/>
      <c r="J5" s="651"/>
      <c r="K5" s="651"/>
      <c r="L5" s="651"/>
      <c r="M5" s="651"/>
      <c r="N5" s="651"/>
      <c r="O5" s="651"/>
      <c r="P5" s="651"/>
      <c r="Q5" s="652"/>
      <c r="R5" s="647">
        <v>5317602</v>
      </c>
      <c r="S5" s="648"/>
      <c r="T5" s="648"/>
      <c r="U5" s="648"/>
      <c r="V5" s="648"/>
      <c r="W5" s="648"/>
      <c r="X5" s="648"/>
      <c r="Y5" s="670"/>
      <c r="Z5" s="681">
        <v>21.3</v>
      </c>
      <c r="AA5" s="681"/>
      <c r="AB5" s="681"/>
      <c r="AC5" s="681"/>
      <c r="AD5" s="682">
        <v>4969999</v>
      </c>
      <c r="AE5" s="682"/>
      <c r="AF5" s="682"/>
      <c r="AG5" s="682"/>
      <c r="AH5" s="682"/>
      <c r="AI5" s="682"/>
      <c r="AJ5" s="682"/>
      <c r="AK5" s="682"/>
      <c r="AL5" s="671">
        <v>40.6</v>
      </c>
      <c r="AM5" s="654"/>
      <c r="AN5" s="654"/>
      <c r="AO5" s="674"/>
      <c r="AP5" s="650" t="s">
        <v>326</v>
      </c>
      <c r="AQ5" s="651"/>
      <c r="AR5" s="651"/>
      <c r="AS5" s="651"/>
      <c r="AT5" s="651"/>
      <c r="AU5" s="651"/>
      <c r="AV5" s="651"/>
      <c r="AW5" s="651"/>
      <c r="AX5" s="651"/>
      <c r="AY5" s="651"/>
      <c r="AZ5" s="651"/>
      <c r="BA5" s="651"/>
      <c r="BB5" s="651"/>
      <c r="BC5" s="651"/>
      <c r="BD5" s="651"/>
      <c r="BE5" s="651"/>
      <c r="BF5" s="652"/>
      <c r="BG5" s="608">
        <v>4731556</v>
      </c>
      <c r="BH5" s="492"/>
      <c r="BI5" s="492"/>
      <c r="BJ5" s="492"/>
      <c r="BK5" s="492"/>
      <c r="BL5" s="492"/>
      <c r="BM5" s="492"/>
      <c r="BN5" s="621"/>
      <c r="BO5" s="641">
        <v>89</v>
      </c>
      <c r="BP5" s="641"/>
      <c r="BQ5" s="641"/>
      <c r="BR5" s="641"/>
      <c r="BS5" s="642">
        <v>58665</v>
      </c>
      <c r="BT5" s="642"/>
      <c r="BU5" s="642"/>
      <c r="BV5" s="642"/>
      <c r="BW5" s="642"/>
      <c r="BX5" s="642"/>
      <c r="BY5" s="642"/>
      <c r="BZ5" s="642"/>
      <c r="CA5" s="642"/>
      <c r="CB5" s="664"/>
      <c r="CD5" s="521" t="s">
        <v>317</v>
      </c>
      <c r="CE5" s="522"/>
      <c r="CF5" s="522"/>
      <c r="CG5" s="522"/>
      <c r="CH5" s="522"/>
      <c r="CI5" s="522"/>
      <c r="CJ5" s="522"/>
      <c r="CK5" s="522"/>
      <c r="CL5" s="522"/>
      <c r="CM5" s="522"/>
      <c r="CN5" s="522"/>
      <c r="CO5" s="522"/>
      <c r="CP5" s="522"/>
      <c r="CQ5" s="564"/>
      <c r="CR5" s="521" t="s">
        <v>201</v>
      </c>
      <c r="CS5" s="522"/>
      <c r="CT5" s="522"/>
      <c r="CU5" s="522"/>
      <c r="CV5" s="522"/>
      <c r="CW5" s="522"/>
      <c r="CX5" s="522"/>
      <c r="CY5" s="564"/>
      <c r="CZ5" s="521" t="s">
        <v>175</v>
      </c>
      <c r="DA5" s="522"/>
      <c r="DB5" s="522"/>
      <c r="DC5" s="564"/>
      <c r="DD5" s="521" t="s">
        <v>66</v>
      </c>
      <c r="DE5" s="522"/>
      <c r="DF5" s="522"/>
      <c r="DG5" s="522"/>
      <c r="DH5" s="522"/>
      <c r="DI5" s="522"/>
      <c r="DJ5" s="522"/>
      <c r="DK5" s="522"/>
      <c r="DL5" s="522"/>
      <c r="DM5" s="522"/>
      <c r="DN5" s="522"/>
      <c r="DO5" s="522"/>
      <c r="DP5" s="564"/>
      <c r="DQ5" s="521" t="s">
        <v>327</v>
      </c>
      <c r="DR5" s="522"/>
      <c r="DS5" s="522"/>
      <c r="DT5" s="522"/>
      <c r="DU5" s="522"/>
      <c r="DV5" s="522"/>
      <c r="DW5" s="522"/>
      <c r="DX5" s="522"/>
      <c r="DY5" s="522"/>
      <c r="DZ5" s="522"/>
      <c r="EA5" s="522"/>
      <c r="EB5" s="522"/>
      <c r="EC5" s="564"/>
    </row>
    <row r="6" spans="2:143" ht="11.25" customHeight="1" x14ac:dyDescent="0.15">
      <c r="B6" s="606" t="s">
        <v>329</v>
      </c>
      <c r="C6" s="395"/>
      <c r="D6" s="395"/>
      <c r="E6" s="395"/>
      <c r="F6" s="395"/>
      <c r="G6" s="395"/>
      <c r="H6" s="395"/>
      <c r="I6" s="395"/>
      <c r="J6" s="395"/>
      <c r="K6" s="395"/>
      <c r="L6" s="395"/>
      <c r="M6" s="395"/>
      <c r="N6" s="395"/>
      <c r="O6" s="395"/>
      <c r="P6" s="395"/>
      <c r="Q6" s="607"/>
      <c r="R6" s="608">
        <v>152392</v>
      </c>
      <c r="S6" s="492"/>
      <c r="T6" s="492"/>
      <c r="U6" s="492"/>
      <c r="V6" s="492"/>
      <c r="W6" s="492"/>
      <c r="X6" s="492"/>
      <c r="Y6" s="621"/>
      <c r="Z6" s="641">
        <v>0.6</v>
      </c>
      <c r="AA6" s="641"/>
      <c r="AB6" s="641"/>
      <c r="AC6" s="641"/>
      <c r="AD6" s="642">
        <v>152392</v>
      </c>
      <c r="AE6" s="642"/>
      <c r="AF6" s="642"/>
      <c r="AG6" s="642"/>
      <c r="AH6" s="642"/>
      <c r="AI6" s="642"/>
      <c r="AJ6" s="642"/>
      <c r="AK6" s="642"/>
      <c r="AL6" s="611">
        <v>1.2</v>
      </c>
      <c r="AM6" s="355"/>
      <c r="AN6" s="355"/>
      <c r="AO6" s="643"/>
      <c r="AP6" s="606" t="s">
        <v>102</v>
      </c>
      <c r="AQ6" s="395"/>
      <c r="AR6" s="395"/>
      <c r="AS6" s="395"/>
      <c r="AT6" s="395"/>
      <c r="AU6" s="395"/>
      <c r="AV6" s="395"/>
      <c r="AW6" s="395"/>
      <c r="AX6" s="395"/>
      <c r="AY6" s="395"/>
      <c r="AZ6" s="395"/>
      <c r="BA6" s="395"/>
      <c r="BB6" s="395"/>
      <c r="BC6" s="395"/>
      <c r="BD6" s="395"/>
      <c r="BE6" s="395"/>
      <c r="BF6" s="607"/>
      <c r="BG6" s="608">
        <v>4731556</v>
      </c>
      <c r="BH6" s="492"/>
      <c r="BI6" s="492"/>
      <c r="BJ6" s="492"/>
      <c r="BK6" s="492"/>
      <c r="BL6" s="492"/>
      <c r="BM6" s="492"/>
      <c r="BN6" s="621"/>
      <c r="BO6" s="641">
        <v>89</v>
      </c>
      <c r="BP6" s="641"/>
      <c r="BQ6" s="641"/>
      <c r="BR6" s="641"/>
      <c r="BS6" s="642">
        <v>58665</v>
      </c>
      <c r="BT6" s="642"/>
      <c r="BU6" s="642"/>
      <c r="BV6" s="642"/>
      <c r="BW6" s="642"/>
      <c r="BX6" s="642"/>
      <c r="BY6" s="642"/>
      <c r="BZ6" s="642"/>
      <c r="CA6" s="642"/>
      <c r="CB6" s="664"/>
      <c r="CD6" s="650" t="s">
        <v>22</v>
      </c>
      <c r="CE6" s="651"/>
      <c r="CF6" s="651"/>
      <c r="CG6" s="651"/>
      <c r="CH6" s="651"/>
      <c r="CI6" s="651"/>
      <c r="CJ6" s="651"/>
      <c r="CK6" s="651"/>
      <c r="CL6" s="651"/>
      <c r="CM6" s="651"/>
      <c r="CN6" s="651"/>
      <c r="CO6" s="651"/>
      <c r="CP6" s="651"/>
      <c r="CQ6" s="652"/>
      <c r="CR6" s="608">
        <v>187100</v>
      </c>
      <c r="CS6" s="492"/>
      <c r="CT6" s="492"/>
      <c r="CU6" s="492"/>
      <c r="CV6" s="492"/>
      <c r="CW6" s="492"/>
      <c r="CX6" s="492"/>
      <c r="CY6" s="621"/>
      <c r="CZ6" s="671">
        <v>0.8</v>
      </c>
      <c r="DA6" s="654"/>
      <c r="DB6" s="654"/>
      <c r="DC6" s="672"/>
      <c r="DD6" s="614">
        <v>2695</v>
      </c>
      <c r="DE6" s="492"/>
      <c r="DF6" s="492"/>
      <c r="DG6" s="492"/>
      <c r="DH6" s="492"/>
      <c r="DI6" s="492"/>
      <c r="DJ6" s="492"/>
      <c r="DK6" s="492"/>
      <c r="DL6" s="492"/>
      <c r="DM6" s="492"/>
      <c r="DN6" s="492"/>
      <c r="DO6" s="492"/>
      <c r="DP6" s="621"/>
      <c r="DQ6" s="614">
        <v>187100</v>
      </c>
      <c r="DR6" s="492"/>
      <c r="DS6" s="492"/>
      <c r="DT6" s="492"/>
      <c r="DU6" s="492"/>
      <c r="DV6" s="492"/>
      <c r="DW6" s="492"/>
      <c r="DX6" s="492"/>
      <c r="DY6" s="492"/>
      <c r="DZ6" s="492"/>
      <c r="EA6" s="492"/>
      <c r="EB6" s="492"/>
      <c r="EC6" s="639"/>
    </row>
    <row r="7" spans="2:143" ht="11.25" customHeight="1" x14ac:dyDescent="0.15">
      <c r="B7" s="606" t="s">
        <v>330</v>
      </c>
      <c r="C7" s="395"/>
      <c r="D7" s="395"/>
      <c r="E7" s="395"/>
      <c r="F7" s="395"/>
      <c r="G7" s="395"/>
      <c r="H7" s="395"/>
      <c r="I7" s="395"/>
      <c r="J7" s="395"/>
      <c r="K7" s="395"/>
      <c r="L7" s="395"/>
      <c r="M7" s="395"/>
      <c r="N7" s="395"/>
      <c r="O7" s="395"/>
      <c r="P7" s="395"/>
      <c r="Q7" s="607"/>
      <c r="R7" s="608">
        <v>1930</v>
      </c>
      <c r="S7" s="492"/>
      <c r="T7" s="492"/>
      <c r="U7" s="492"/>
      <c r="V7" s="492"/>
      <c r="W7" s="492"/>
      <c r="X7" s="492"/>
      <c r="Y7" s="621"/>
      <c r="Z7" s="641">
        <v>0</v>
      </c>
      <c r="AA7" s="641"/>
      <c r="AB7" s="641"/>
      <c r="AC7" s="641"/>
      <c r="AD7" s="642">
        <v>1930</v>
      </c>
      <c r="AE7" s="642"/>
      <c r="AF7" s="642"/>
      <c r="AG7" s="642"/>
      <c r="AH7" s="642"/>
      <c r="AI7" s="642"/>
      <c r="AJ7" s="642"/>
      <c r="AK7" s="642"/>
      <c r="AL7" s="611">
        <v>0</v>
      </c>
      <c r="AM7" s="355"/>
      <c r="AN7" s="355"/>
      <c r="AO7" s="643"/>
      <c r="AP7" s="606" t="s">
        <v>154</v>
      </c>
      <c r="AQ7" s="395"/>
      <c r="AR7" s="395"/>
      <c r="AS7" s="395"/>
      <c r="AT7" s="395"/>
      <c r="AU7" s="395"/>
      <c r="AV7" s="395"/>
      <c r="AW7" s="395"/>
      <c r="AX7" s="395"/>
      <c r="AY7" s="395"/>
      <c r="AZ7" s="395"/>
      <c r="BA7" s="395"/>
      <c r="BB7" s="395"/>
      <c r="BC7" s="395"/>
      <c r="BD7" s="395"/>
      <c r="BE7" s="395"/>
      <c r="BF7" s="607"/>
      <c r="BG7" s="608">
        <v>2186706</v>
      </c>
      <c r="BH7" s="492"/>
      <c r="BI7" s="492"/>
      <c r="BJ7" s="492"/>
      <c r="BK7" s="492"/>
      <c r="BL7" s="492"/>
      <c r="BM7" s="492"/>
      <c r="BN7" s="621"/>
      <c r="BO7" s="641">
        <v>41.1</v>
      </c>
      <c r="BP7" s="641"/>
      <c r="BQ7" s="641"/>
      <c r="BR7" s="641"/>
      <c r="BS7" s="642">
        <v>58665</v>
      </c>
      <c r="BT7" s="642"/>
      <c r="BU7" s="642"/>
      <c r="BV7" s="642"/>
      <c r="BW7" s="642"/>
      <c r="BX7" s="642"/>
      <c r="BY7" s="642"/>
      <c r="BZ7" s="642"/>
      <c r="CA7" s="642"/>
      <c r="CB7" s="664"/>
      <c r="CD7" s="606" t="s">
        <v>11</v>
      </c>
      <c r="CE7" s="395"/>
      <c r="CF7" s="395"/>
      <c r="CG7" s="395"/>
      <c r="CH7" s="395"/>
      <c r="CI7" s="395"/>
      <c r="CJ7" s="395"/>
      <c r="CK7" s="395"/>
      <c r="CL7" s="395"/>
      <c r="CM7" s="395"/>
      <c r="CN7" s="395"/>
      <c r="CO7" s="395"/>
      <c r="CP7" s="395"/>
      <c r="CQ7" s="607"/>
      <c r="CR7" s="608">
        <v>3516992</v>
      </c>
      <c r="CS7" s="492"/>
      <c r="CT7" s="492"/>
      <c r="CU7" s="492"/>
      <c r="CV7" s="492"/>
      <c r="CW7" s="492"/>
      <c r="CX7" s="492"/>
      <c r="CY7" s="621"/>
      <c r="CZ7" s="641">
        <v>14.5</v>
      </c>
      <c r="DA7" s="641"/>
      <c r="DB7" s="641"/>
      <c r="DC7" s="641"/>
      <c r="DD7" s="614">
        <v>159299</v>
      </c>
      <c r="DE7" s="492"/>
      <c r="DF7" s="492"/>
      <c r="DG7" s="492"/>
      <c r="DH7" s="492"/>
      <c r="DI7" s="492"/>
      <c r="DJ7" s="492"/>
      <c r="DK7" s="492"/>
      <c r="DL7" s="492"/>
      <c r="DM7" s="492"/>
      <c r="DN7" s="492"/>
      <c r="DO7" s="492"/>
      <c r="DP7" s="621"/>
      <c r="DQ7" s="614">
        <v>2828073</v>
      </c>
      <c r="DR7" s="492"/>
      <c r="DS7" s="492"/>
      <c r="DT7" s="492"/>
      <c r="DU7" s="492"/>
      <c r="DV7" s="492"/>
      <c r="DW7" s="492"/>
      <c r="DX7" s="492"/>
      <c r="DY7" s="492"/>
      <c r="DZ7" s="492"/>
      <c r="EA7" s="492"/>
      <c r="EB7" s="492"/>
      <c r="EC7" s="639"/>
    </row>
    <row r="8" spans="2:143" ht="11.25" customHeight="1" x14ac:dyDescent="0.15">
      <c r="B8" s="606" t="s">
        <v>333</v>
      </c>
      <c r="C8" s="395"/>
      <c r="D8" s="395"/>
      <c r="E8" s="395"/>
      <c r="F8" s="395"/>
      <c r="G8" s="395"/>
      <c r="H8" s="395"/>
      <c r="I8" s="395"/>
      <c r="J8" s="395"/>
      <c r="K8" s="395"/>
      <c r="L8" s="395"/>
      <c r="M8" s="395"/>
      <c r="N8" s="395"/>
      <c r="O8" s="395"/>
      <c r="P8" s="395"/>
      <c r="Q8" s="607"/>
      <c r="R8" s="608">
        <v>14151</v>
      </c>
      <c r="S8" s="492"/>
      <c r="T8" s="492"/>
      <c r="U8" s="492"/>
      <c r="V8" s="492"/>
      <c r="W8" s="492"/>
      <c r="X8" s="492"/>
      <c r="Y8" s="621"/>
      <c r="Z8" s="641">
        <v>0.1</v>
      </c>
      <c r="AA8" s="641"/>
      <c r="AB8" s="641"/>
      <c r="AC8" s="641"/>
      <c r="AD8" s="642">
        <v>14151</v>
      </c>
      <c r="AE8" s="642"/>
      <c r="AF8" s="642"/>
      <c r="AG8" s="642"/>
      <c r="AH8" s="642"/>
      <c r="AI8" s="642"/>
      <c r="AJ8" s="642"/>
      <c r="AK8" s="642"/>
      <c r="AL8" s="611">
        <v>0.1</v>
      </c>
      <c r="AM8" s="355"/>
      <c r="AN8" s="355"/>
      <c r="AO8" s="643"/>
      <c r="AP8" s="606" t="s">
        <v>335</v>
      </c>
      <c r="AQ8" s="395"/>
      <c r="AR8" s="395"/>
      <c r="AS8" s="395"/>
      <c r="AT8" s="395"/>
      <c r="AU8" s="395"/>
      <c r="AV8" s="395"/>
      <c r="AW8" s="395"/>
      <c r="AX8" s="395"/>
      <c r="AY8" s="395"/>
      <c r="AZ8" s="395"/>
      <c r="BA8" s="395"/>
      <c r="BB8" s="395"/>
      <c r="BC8" s="395"/>
      <c r="BD8" s="395"/>
      <c r="BE8" s="395"/>
      <c r="BF8" s="607"/>
      <c r="BG8" s="608">
        <v>76978</v>
      </c>
      <c r="BH8" s="492"/>
      <c r="BI8" s="492"/>
      <c r="BJ8" s="492"/>
      <c r="BK8" s="492"/>
      <c r="BL8" s="492"/>
      <c r="BM8" s="492"/>
      <c r="BN8" s="621"/>
      <c r="BO8" s="641">
        <v>1.4</v>
      </c>
      <c r="BP8" s="641"/>
      <c r="BQ8" s="641"/>
      <c r="BR8" s="641"/>
      <c r="BS8" s="642" t="s">
        <v>174</v>
      </c>
      <c r="BT8" s="642"/>
      <c r="BU8" s="642"/>
      <c r="BV8" s="642"/>
      <c r="BW8" s="642"/>
      <c r="BX8" s="642"/>
      <c r="BY8" s="642"/>
      <c r="BZ8" s="642"/>
      <c r="CA8" s="642"/>
      <c r="CB8" s="664"/>
      <c r="CD8" s="606" t="s">
        <v>202</v>
      </c>
      <c r="CE8" s="395"/>
      <c r="CF8" s="395"/>
      <c r="CG8" s="395"/>
      <c r="CH8" s="395"/>
      <c r="CI8" s="395"/>
      <c r="CJ8" s="395"/>
      <c r="CK8" s="395"/>
      <c r="CL8" s="395"/>
      <c r="CM8" s="395"/>
      <c r="CN8" s="395"/>
      <c r="CO8" s="395"/>
      <c r="CP8" s="395"/>
      <c r="CQ8" s="607"/>
      <c r="CR8" s="608">
        <v>9093797</v>
      </c>
      <c r="CS8" s="492"/>
      <c r="CT8" s="492"/>
      <c r="CU8" s="492"/>
      <c r="CV8" s="492"/>
      <c r="CW8" s="492"/>
      <c r="CX8" s="492"/>
      <c r="CY8" s="621"/>
      <c r="CZ8" s="641">
        <v>37.6</v>
      </c>
      <c r="DA8" s="641"/>
      <c r="DB8" s="641"/>
      <c r="DC8" s="641"/>
      <c r="DD8" s="614">
        <v>47256</v>
      </c>
      <c r="DE8" s="492"/>
      <c r="DF8" s="492"/>
      <c r="DG8" s="492"/>
      <c r="DH8" s="492"/>
      <c r="DI8" s="492"/>
      <c r="DJ8" s="492"/>
      <c r="DK8" s="492"/>
      <c r="DL8" s="492"/>
      <c r="DM8" s="492"/>
      <c r="DN8" s="492"/>
      <c r="DO8" s="492"/>
      <c r="DP8" s="621"/>
      <c r="DQ8" s="614">
        <v>4316947</v>
      </c>
      <c r="DR8" s="492"/>
      <c r="DS8" s="492"/>
      <c r="DT8" s="492"/>
      <c r="DU8" s="492"/>
      <c r="DV8" s="492"/>
      <c r="DW8" s="492"/>
      <c r="DX8" s="492"/>
      <c r="DY8" s="492"/>
      <c r="DZ8" s="492"/>
      <c r="EA8" s="492"/>
      <c r="EB8" s="492"/>
      <c r="EC8" s="639"/>
    </row>
    <row r="9" spans="2:143" ht="11.25" customHeight="1" x14ac:dyDescent="0.15">
      <c r="B9" s="606" t="s">
        <v>338</v>
      </c>
      <c r="C9" s="395"/>
      <c r="D9" s="395"/>
      <c r="E9" s="395"/>
      <c r="F9" s="395"/>
      <c r="G9" s="395"/>
      <c r="H9" s="395"/>
      <c r="I9" s="395"/>
      <c r="J9" s="395"/>
      <c r="K9" s="395"/>
      <c r="L9" s="395"/>
      <c r="M9" s="395"/>
      <c r="N9" s="395"/>
      <c r="O9" s="395"/>
      <c r="P9" s="395"/>
      <c r="Q9" s="607"/>
      <c r="R9" s="608">
        <v>11444</v>
      </c>
      <c r="S9" s="492"/>
      <c r="T9" s="492"/>
      <c r="U9" s="492"/>
      <c r="V9" s="492"/>
      <c r="W9" s="492"/>
      <c r="X9" s="492"/>
      <c r="Y9" s="621"/>
      <c r="Z9" s="641">
        <v>0</v>
      </c>
      <c r="AA9" s="641"/>
      <c r="AB9" s="641"/>
      <c r="AC9" s="641"/>
      <c r="AD9" s="642">
        <v>11444</v>
      </c>
      <c r="AE9" s="642"/>
      <c r="AF9" s="642"/>
      <c r="AG9" s="642"/>
      <c r="AH9" s="642"/>
      <c r="AI9" s="642"/>
      <c r="AJ9" s="642"/>
      <c r="AK9" s="642"/>
      <c r="AL9" s="611">
        <v>0.1</v>
      </c>
      <c r="AM9" s="355"/>
      <c r="AN9" s="355"/>
      <c r="AO9" s="643"/>
      <c r="AP9" s="606" t="s">
        <v>339</v>
      </c>
      <c r="AQ9" s="395"/>
      <c r="AR9" s="395"/>
      <c r="AS9" s="395"/>
      <c r="AT9" s="395"/>
      <c r="AU9" s="395"/>
      <c r="AV9" s="395"/>
      <c r="AW9" s="395"/>
      <c r="AX9" s="395"/>
      <c r="AY9" s="395"/>
      <c r="AZ9" s="395"/>
      <c r="BA9" s="395"/>
      <c r="BB9" s="395"/>
      <c r="BC9" s="395"/>
      <c r="BD9" s="395"/>
      <c r="BE9" s="395"/>
      <c r="BF9" s="607"/>
      <c r="BG9" s="608">
        <v>1852433</v>
      </c>
      <c r="BH9" s="492"/>
      <c r="BI9" s="492"/>
      <c r="BJ9" s="492"/>
      <c r="BK9" s="492"/>
      <c r="BL9" s="492"/>
      <c r="BM9" s="492"/>
      <c r="BN9" s="621"/>
      <c r="BO9" s="641">
        <v>34.799999999999997</v>
      </c>
      <c r="BP9" s="641"/>
      <c r="BQ9" s="641"/>
      <c r="BR9" s="641"/>
      <c r="BS9" s="642" t="s">
        <v>174</v>
      </c>
      <c r="BT9" s="642"/>
      <c r="BU9" s="642"/>
      <c r="BV9" s="642"/>
      <c r="BW9" s="642"/>
      <c r="BX9" s="642"/>
      <c r="BY9" s="642"/>
      <c r="BZ9" s="642"/>
      <c r="CA9" s="642"/>
      <c r="CB9" s="664"/>
      <c r="CD9" s="606" t="s">
        <v>167</v>
      </c>
      <c r="CE9" s="395"/>
      <c r="CF9" s="395"/>
      <c r="CG9" s="395"/>
      <c r="CH9" s="395"/>
      <c r="CI9" s="395"/>
      <c r="CJ9" s="395"/>
      <c r="CK9" s="395"/>
      <c r="CL9" s="395"/>
      <c r="CM9" s="395"/>
      <c r="CN9" s="395"/>
      <c r="CO9" s="395"/>
      <c r="CP9" s="395"/>
      <c r="CQ9" s="607"/>
      <c r="CR9" s="608">
        <v>2111306</v>
      </c>
      <c r="CS9" s="492"/>
      <c r="CT9" s="492"/>
      <c r="CU9" s="492"/>
      <c r="CV9" s="492"/>
      <c r="CW9" s="492"/>
      <c r="CX9" s="492"/>
      <c r="CY9" s="621"/>
      <c r="CZ9" s="641">
        <v>8.6999999999999993</v>
      </c>
      <c r="DA9" s="641"/>
      <c r="DB9" s="641"/>
      <c r="DC9" s="641"/>
      <c r="DD9" s="614">
        <v>279693</v>
      </c>
      <c r="DE9" s="492"/>
      <c r="DF9" s="492"/>
      <c r="DG9" s="492"/>
      <c r="DH9" s="492"/>
      <c r="DI9" s="492"/>
      <c r="DJ9" s="492"/>
      <c r="DK9" s="492"/>
      <c r="DL9" s="492"/>
      <c r="DM9" s="492"/>
      <c r="DN9" s="492"/>
      <c r="DO9" s="492"/>
      <c r="DP9" s="621"/>
      <c r="DQ9" s="614">
        <v>1040862</v>
      </c>
      <c r="DR9" s="492"/>
      <c r="DS9" s="492"/>
      <c r="DT9" s="492"/>
      <c r="DU9" s="492"/>
      <c r="DV9" s="492"/>
      <c r="DW9" s="492"/>
      <c r="DX9" s="492"/>
      <c r="DY9" s="492"/>
      <c r="DZ9" s="492"/>
      <c r="EA9" s="492"/>
      <c r="EB9" s="492"/>
      <c r="EC9" s="639"/>
    </row>
    <row r="10" spans="2:143" ht="11.25" customHeight="1" x14ac:dyDescent="0.15">
      <c r="B10" s="606" t="s">
        <v>316</v>
      </c>
      <c r="C10" s="395"/>
      <c r="D10" s="395"/>
      <c r="E10" s="395"/>
      <c r="F10" s="395"/>
      <c r="G10" s="395"/>
      <c r="H10" s="395"/>
      <c r="I10" s="395"/>
      <c r="J10" s="395"/>
      <c r="K10" s="395"/>
      <c r="L10" s="395"/>
      <c r="M10" s="395"/>
      <c r="N10" s="395"/>
      <c r="O10" s="395"/>
      <c r="P10" s="395"/>
      <c r="Q10" s="607"/>
      <c r="R10" s="608" t="s">
        <v>174</v>
      </c>
      <c r="S10" s="492"/>
      <c r="T10" s="492"/>
      <c r="U10" s="492"/>
      <c r="V10" s="492"/>
      <c r="W10" s="492"/>
      <c r="X10" s="492"/>
      <c r="Y10" s="621"/>
      <c r="Z10" s="641" t="s">
        <v>174</v>
      </c>
      <c r="AA10" s="641"/>
      <c r="AB10" s="641"/>
      <c r="AC10" s="641"/>
      <c r="AD10" s="642" t="s">
        <v>174</v>
      </c>
      <c r="AE10" s="642"/>
      <c r="AF10" s="642"/>
      <c r="AG10" s="642"/>
      <c r="AH10" s="642"/>
      <c r="AI10" s="642"/>
      <c r="AJ10" s="642"/>
      <c r="AK10" s="642"/>
      <c r="AL10" s="611" t="s">
        <v>174</v>
      </c>
      <c r="AM10" s="355"/>
      <c r="AN10" s="355"/>
      <c r="AO10" s="643"/>
      <c r="AP10" s="606" t="s">
        <v>340</v>
      </c>
      <c r="AQ10" s="395"/>
      <c r="AR10" s="395"/>
      <c r="AS10" s="395"/>
      <c r="AT10" s="395"/>
      <c r="AU10" s="395"/>
      <c r="AV10" s="395"/>
      <c r="AW10" s="395"/>
      <c r="AX10" s="395"/>
      <c r="AY10" s="395"/>
      <c r="AZ10" s="395"/>
      <c r="BA10" s="395"/>
      <c r="BB10" s="395"/>
      <c r="BC10" s="395"/>
      <c r="BD10" s="395"/>
      <c r="BE10" s="395"/>
      <c r="BF10" s="607"/>
      <c r="BG10" s="608">
        <v>122912</v>
      </c>
      <c r="BH10" s="492"/>
      <c r="BI10" s="492"/>
      <c r="BJ10" s="492"/>
      <c r="BK10" s="492"/>
      <c r="BL10" s="492"/>
      <c r="BM10" s="492"/>
      <c r="BN10" s="621"/>
      <c r="BO10" s="641">
        <v>2.2999999999999998</v>
      </c>
      <c r="BP10" s="641"/>
      <c r="BQ10" s="641"/>
      <c r="BR10" s="641"/>
      <c r="BS10" s="642">
        <v>20416</v>
      </c>
      <c r="BT10" s="642"/>
      <c r="BU10" s="642"/>
      <c r="BV10" s="642"/>
      <c r="BW10" s="642"/>
      <c r="BX10" s="642"/>
      <c r="BY10" s="642"/>
      <c r="BZ10" s="642"/>
      <c r="CA10" s="642"/>
      <c r="CB10" s="664"/>
      <c r="CD10" s="606" t="s">
        <v>337</v>
      </c>
      <c r="CE10" s="395"/>
      <c r="CF10" s="395"/>
      <c r="CG10" s="395"/>
      <c r="CH10" s="395"/>
      <c r="CI10" s="395"/>
      <c r="CJ10" s="395"/>
      <c r="CK10" s="395"/>
      <c r="CL10" s="395"/>
      <c r="CM10" s="395"/>
      <c r="CN10" s="395"/>
      <c r="CO10" s="395"/>
      <c r="CP10" s="395"/>
      <c r="CQ10" s="607"/>
      <c r="CR10" s="608">
        <v>106237</v>
      </c>
      <c r="CS10" s="492"/>
      <c r="CT10" s="492"/>
      <c r="CU10" s="492"/>
      <c r="CV10" s="492"/>
      <c r="CW10" s="492"/>
      <c r="CX10" s="492"/>
      <c r="CY10" s="621"/>
      <c r="CZ10" s="641">
        <v>0.4</v>
      </c>
      <c r="DA10" s="641"/>
      <c r="DB10" s="641"/>
      <c r="DC10" s="641"/>
      <c r="DD10" s="614">
        <v>1881</v>
      </c>
      <c r="DE10" s="492"/>
      <c r="DF10" s="492"/>
      <c r="DG10" s="492"/>
      <c r="DH10" s="492"/>
      <c r="DI10" s="492"/>
      <c r="DJ10" s="492"/>
      <c r="DK10" s="492"/>
      <c r="DL10" s="492"/>
      <c r="DM10" s="492"/>
      <c r="DN10" s="492"/>
      <c r="DO10" s="492"/>
      <c r="DP10" s="621"/>
      <c r="DQ10" s="614">
        <v>63714</v>
      </c>
      <c r="DR10" s="492"/>
      <c r="DS10" s="492"/>
      <c r="DT10" s="492"/>
      <c r="DU10" s="492"/>
      <c r="DV10" s="492"/>
      <c r="DW10" s="492"/>
      <c r="DX10" s="492"/>
      <c r="DY10" s="492"/>
      <c r="DZ10" s="492"/>
      <c r="EA10" s="492"/>
      <c r="EB10" s="492"/>
      <c r="EC10" s="639"/>
    </row>
    <row r="11" spans="2:143" ht="11.25" customHeight="1" x14ac:dyDescent="0.15">
      <c r="B11" s="606" t="s">
        <v>343</v>
      </c>
      <c r="C11" s="395"/>
      <c r="D11" s="395"/>
      <c r="E11" s="395"/>
      <c r="F11" s="395"/>
      <c r="G11" s="395"/>
      <c r="H11" s="395"/>
      <c r="I11" s="395"/>
      <c r="J11" s="395"/>
      <c r="K11" s="395"/>
      <c r="L11" s="395"/>
      <c r="M11" s="395"/>
      <c r="N11" s="395"/>
      <c r="O11" s="395"/>
      <c r="P11" s="395"/>
      <c r="Q11" s="607"/>
      <c r="R11" s="608">
        <v>1162909</v>
      </c>
      <c r="S11" s="492"/>
      <c r="T11" s="492"/>
      <c r="U11" s="492"/>
      <c r="V11" s="492"/>
      <c r="W11" s="492"/>
      <c r="X11" s="492"/>
      <c r="Y11" s="621"/>
      <c r="Z11" s="611">
        <v>4.7</v>
      </c>
      <c r="AA11" s="355"/>
      <c r="AB11" s="355"/>
      <c r="AC11" s="622"/>
      <c r="AD11" s="614">
        <v>1162909</v>
      </c>
      <c r="AE11" s="492"/>
      <c r="AF11" s="492"/>
      <c r="AG11" s="492"/>
      <c r="AH11" s="492"/>
      <c r="AI11" s="492"/>
      <c r="AJ11" s="492"/>
      <c r="AK11" s="621"/>
      <c r="AL11" s="611">
        <v>9.5</v>
      </c>
      <c r="AM11" s="355"/>
      <c r="AN11" s="355"/>
      <c r="AO11" s="643"/>
      <c r="AP11" s="606" t="s">
        <v>50</v>
      </c>
      <c r="AQ11" s="395"/>
      <c r="AR11" s="395"/>
      <c r="AS11" s="395"/>
      <c r="AT11" s="395"/>
      <c r="AU11" s="395"/>
      <c r="AV11" s="395"/>
      <c r="AW11" s="395"/>
      <c r="AX11" s="395"/>
      <c r="AY11" s="395"/>
      <c r="AZ11" s="395"/>
      <c r="BA11" s="395"/>
      <c r="BB11" s="395"/>
      <c r="BC11" s="395"/>
      <c r="BD11" s="395"/>
      <c r="BE11" s="395"/>
      <c r="BF11" s="607"/>
      <c r="BG11" s="608">
        <v>134383</v>
      </c>
      <c r="BH11" s="492"/>
      <c r="BI11" s="492"/>
      <c r="BJ11" s="492"/>
      <c r="BK11" s="492"/>
      <c r="BL11" s="492"/>
      <c r="BM11" s="492"/>
      <c r="BN11" s="621"/>
      <c r="BO11" s="641">
        <v>2.5</v>
      </c>
      <c r="BP11" s="641"/>
      <c r="BQ11" s="641"/>
      <c r="BR11" s="641"/>
      <c r="BS11" s="642">
        <v>38249</v>
      </c>
      <c r="BT11" s="642"/>
      <c r="BU11" s="642"/>
      <c r="BV11" s="642"/>
      <c r="BW11" s="642"/>
      <c r="BX11" s="642"/>
      <c r="BY11" s="642"/>
      <c r="BZ11" s="642"/>
      <c r="CA11" s="642"/>
      <c r="CB11" s="664"/>
      <c r="CD11" s="606" t="s">
        <v>345</v>
      </c>
      <c r="CE11" s="395"/>
      <c r="CF11" s="395"/>
      <c r="CG11" s="395"/>
      <c r="CH11" s="395"/>
      <c r="CI11" s="395"/>
      <c r="CJ11" s="395"/>
      <c r="CK11" s="395"/>
      <c r="CL11" s="395"/>
      <c r="CM11" s="395"/>
      <c r="CN11" s="395"/>
      <c r="CO11" s="395"/>
      <c r="CP11" s="395"/>
      <c r="CQ11" s="607"/>
      <c r="CR11" s="608">
        <v>64719</v>
      </c>
      <c r="CS11" s="492"/>
      <c r="CT11" s="492"/>
      <c r="CU11" s="492"/>
      <c r="CV11" s="492"/>
      <c r="CW11" s="492"/>
      <c r="CX11" s="492"/>
      <c r="CY11" s="621"/>
      <c r="CZ11" s="641">
        <v>0.3</v>
      </c>
      <c r="DA11" s="641"/>
      <c r="DB11" s="641"/>
      <c r="DC11" s="641"/>
      <c r="DD11" s="614">
        <v>767</v>
      </c>
      <c r="DE11" s="492"/>
      <c r="DF11" s="492"/>
      <c r="DG11" s="492"/>
      <c r="DH11" s="492"/>
      <c r="DI11" s="492"/>
      <c r="DJ11" s="492"/>
      <c r="DK11" s="492"/>
      <c r="DL11" s="492"/>
      <c r="DM11" s="492"/>
      <c r="DN11" s="492"/>
      <c r="DO11" s="492"/>
      <c r="DP11" s="621"/>
      <c r="DQ11" s="614">
        <v>55326</v>
      </c>
      <c r="DR11" s="492"/>
      <c r="DS11" s="492"/>
      <c r="DT11" s="492"/>
      <c r="DU11" s="492"/>
      <c r="DV11" s="492"/>
      <c r="DW11" s="492"/>
      <c r="DX11" s="492"/>
      <c r="DY11" s="492"/>
      <c r="DZ11" s="492"/>
      <c r="EA11" s="492"/>
      <c r="EB11" s="492"/>
      <c r="EC11" s="639"/>
    </row>
    <row r="12" spans="2:143" ht="11.25" customHeight="1" x14ac:dyDescent="0.15">
      <c r="B12" s="606" t="s">
        <v>346</v>
      </c>
      <c r="C12" s="395"/>
      <c r="D12" s="395"/>
      <c r="E12" s="395"/>
      <c r="F12" s="395"/>
      <c r="G12" s="395"/>
      <c r="H12" s="395"/>
      <c r="I12" s="395"/>
      <c r="J12" s="395"/>
      <c r="K12" s="395"/>
      <c r="L12" s="395"/>
      <c r="M12" s="395"/>
      <c r="N12" s="395"/>
      <c r="O12" s="395"/>
      <c r="P12" s="395"/>
      <c r="Q12" s="607"/>
      <c r="R12" s="608">
        <v>9295</v>
      </c>
      <c r="S12" s="492"/>
      <c r="T12" s="492"/>
      <c r="U12" s="492"/>
      <c r="V12" s="492"/>
      <c r="W12" s="492"/>
      <c r="X12" s="492"/>
      <c r="Y12" s="621"/>
      <c r="Z12" s="641">
        <v>0</v>
      </c>
      <c r="AA12" s="641"/>
      <c r="AB12" s="641"/>
      <c r="AC12" s="641"/>
      <c r="AD12" s="642">
        <v>9295</v>
      </c>
      <c r="AE12" s="642"/>
      <c r="AF12" s="642"/>
      <c r="AG12" s="642"/>
      <c r="AH12" s="642"/>
      <c r="AI12" s="642"/>
      <c r="AJ12" s="642"/>
      <c r="AK12" s="642"/>
      <c r="AL12" s="611">
        <v>0.1</v>
      </c>
      <c r="AM12" s="355"/>
      <c r="AN12" s="355"/>
      <c r="AO12" s="643"/>
      <c r="AP12" s="606" t="s">
        <v>347</v>
      </c>
      <c r="AQ12" s="395"/>
      <c r="AR12" s="395"/>
      <c r="AS12" s="395"/>
      <c r="AT12" s="395"/>
      <c r="AU12" s="395"/>
      <c r="AV12" s="395"/>
      <c r="AW12" s="395"/>
      <c r="AX12" s="395"/>
      <c r="AY12" s="395"/>
      <c r="AZ12" s="395"/>
      <c r="BA12" s="395"/>
      <c r="BB12" s="395"/>
      <c r="BC12" s="395"/>
      <c r="BD12" s="395"/>
      <c r="BE12" s="395"/>
      <c r="BF12" s="607"/>
      <c r="BG12" s="608">
        <v>2001405</v>
      </c>
      <c r="BH12" s="492"/>
      <c r="BI12" s="492"/>
      <c r="BJ12" s="492"/>
      <c r="BK12" s="492"/>
      <c r="BL12" s="492"/>
      <c r="BM12" s="492"/>
      <c r="BN12" s="621"/>
      <c r="BO12" s="641">
        <v>37.6</v>
      </c>
      <c r="BP12" s="641"/>
      <c r="BQ12" s="641"/>
      <c r="BR12" s="641"/>
      <c r="BS12" s="642" t="s">
        <v>174</v>
      </c>
      <c r="BT12" s="642"/>
      <c r="BU12" s="642"/>
      <c r="BV12" s="642"/>
      <c r="BW12" s="642"/>
      <c r="BX12" s="642"/>
      <c r="BY12" s="642"/>
      <c r="BZ12" s="642"/>
      <c r="CA12" s="642"/>
      <c r="CB12" s="664"/>
      <c r="CD12" s="606" t="s">
        <v>128</v>
      </c>
      <c r="CE12" s="395"/>
      <c r="CF12" s="395"/>
      <c r="CG12" s="395"/>
      <c r="CH12" s="395"/>
      <c r="CI12" s="395"/>
      <c r="CJ12" s="395"/>
      <c r="CK12" s="395"/>
      <c r="CL12" s="395"/>
      <c r="CM12" s="395"/>
      <c r="CN12" s="395"/>
      <c r="CO12" s="395"/>
      <c r="CP12" s="395"/>
      <c r="CQ12" s="607"/>
      <c r="CR12" s="608">
        <v>1627510</v>
      </c>
      <c r="CS12" s="492"/>
      <c r="CT12" s="492"/>
      <c r="CU12" s="492"/>
      <c r="CV12" s="492"/>
      <c r="CW12" s="492"/>
      <c r="CX12" s="492"/>
      <c r="CY12" s="621"/>
      <c r="CZ12" s="641">
        <v>6.7</v>
      </c>
      <c r="DA12" s="641"/>
      <c r="DB12" s="641"/>
      <c r="DC12" s="641"/>
      <c r="DD12" s="614">
        <v>672360</v>
      </c>
      <c r="DE12" s="492"/>
      <c r="DF12" s="492"/>
      <c r="DG12" s="492"/>
      <c r="DH12" s="492"/>
      <c r="DI12" s="492"/>
      <c r="DJ12" s="492"/>
      <c r="DK12" s="492"/>
      <c r="DL12" s="492"/>
      <c r="DM12" s="492"/>
      <c r="DN12" s="492"/>
      <c r="DO12" s="492"/>
      <c r="DP12" s="621"/>
      <c r="DQ12" s="614">
        <v>877637</v>
      </c>
      <c r="DR12" s="492"/>
      <c r="DS12" s="492"/>
      <c r="DT12" s="492"/>
      <c r="DU12" s="492"/>
      <c r="DV12" s="492"/>
      <c r="DW12" s="492"/>
      <c r="DX12" s="492"/>
      <c r="DY12" s="492"/>
      <c r="DZ12" s="492"/>
      <c r="EA12" s="492"/>
      <c r="EB12" s="492"/>
      <c r="EC12" s="639"/>
    </row>
    <row r="13" spans="2:143" ht="11.25" customHeight="1" x14ac:dyDescent="0.15">
      <c r="B13" s="606" t="s">
        <v>133</v>
      </c>
      <c r="C13" s="395"/>
      <c r="D13" s="395"/>
      <c r="E13" s="395"/>
      <c r="F13" s="395"/>
      <c r="G13" s="395"/>
      <c r="H13" s="395"/>
      <c r="I13" s="395"/>
      <c r="J13" s="395"/>
      <c r="K13" s="395"/>
      <c r="L13" s="395"/>
      <c r="M13" s="395"/>
      <c r="N13" s="395"/>
      <c r="O13" s="395"/>
      <c r="P13" s="395"/>
      <c r="Q13" s="607"/>
      <c r="R13" s="608" t="s">
        <v>174</v>
      </c>
      <c r="S13" s="492"/>
      <c r="T13" s="492"/>
      <c r="U13" s="492"/>
      <c r="V13" s="492"/>
      <c r="W13" s="492"/>
      <c r="X13" s="492"/>
      <c r="Y13" s="621"/>
      <c r="Z13" s="641" t="s">
        <v>174</v>
      </c>
      <c r="AA13" s="641"/>
      <c r="AB13" s="641"/>
      <c r="AC13" s="641"/>
      <c r="AD13" s="642" t="s">
        <v>174</v>
      </c>
      <c r="AE13" s="642"/>
      <c r="AF13" s="642"/>
      <c r="AG13" s="642"/>
      <c r="AH13" s="642"/>
      <c r="AI13" s="642"/>
      <c r="AJ13" s="642"/>
      <c r="AK13" s="642"/>
      <c r="AL13" s="611" t="s">
        <v>174</v>
      </c>
      <c r="AM13" s="355"/>
      <c r="AN13" s="355"/>
      <c r="AO13" s="643"/>
      <c r="AP13" s="606" t="s">
        <v>348</v>
      </c>
      <c r="AQ13" s="395"/>
      <c r="AR13" s="395"/>
      <c r="AS13" s="395"/>
      <c r="AT13" s="395"/>
      <c r="AU13" s="395"/>
      <c r="AV13" s="395"/>
      <c r="AW13" s="395"/>
      <c r="AX13" s="395"/>
      <c r="AY13" s="395"/>
      <c r="AZ13" s="395"/>
      <c r="BA13" s="395"/>
      <c r="BB13" s="395"/>
      <c r="BC13" s="395"/>
      <c r="BD13" s="395"/>
      <c r="BE13" s="395"/>
      <c r="BF13" s="607"/>
      <c r="BG13" s="608">
        <v>1963267</v>
      </c>
      <c r="BH13" s="492"/>
      <c r="BI13" s="492"/>
      <c r="BJ13" s="492"/>
      <c r="BK13" s="492"/>
      <c r="BL13" s="492"/>
      <c r="BM13" s="492"/>
      <c r="BN13" s="621"/>
      <c r="BO13" s="641">
        <v>36.9</v>
      </c>
      <c r="BP13" s="641"/>
      <c r="BQ13" s="641"/>
      <c r="BR13" s="641"/>
      <c r="BS13" s="642" t="s">
        <v>174</v>
      </c>
      <c r="BT13" s="642"/>
      <c r="BU13" s="642"/>
      <c r="BV13" s="642"/>
      <c r="BW13" s="642"/>
      <c r="BX13" s="642"/>
      <c r="BY13" s="642"/>
      <c r="BZ13" s="642"/>
      <c r="CA13" s="642"/>
      <c r="CB13" s="664"/>
      <c r="CD13" s="606" t="s">
        <v>349</v>
      </c>
      <c r="CE13" s="395"/>
      <c r="CF13" s="395"/>
      <c r="CG13" s="395"/>
      <c r="CH13" s="395"/>
      <c r="CI13" s="395"/>
      <c r="CJ13" s="395"/>
      <c r="CK13" s="395"/>
      <c r="CL13" s="395"/>
      <c r="CM13" s="395"/>
      <c r="CN13" s="395"/>
      <c r="CO13" s="395"/>
      <c r="CP13" s="395"/>
      <c r="CQ13" s="607"/>
      <c r="CR13" s="608">
        <v>2530763</v>
      </c>
      <c r="CS13" s="492"/>
      <c r="CT13" s="492"/>
      <c r="CU13" s="492"/>
      <c r="CV13" s="492"/>
      <c r="CW13" s="492"/>
      <c r="CX13" s="492"/>
      <c r="CY13" s="621"/>
      <c r="CZ13" s="641">
        <v>10.5</v>
      </c>
      <c r="DA13" s="641"/>
      <c r="DB13" s="641"/>
      <c r="DC13" s="641"/>
      <c r="DD13" s="614">
        <v>952837</v>
      </c>
      <c r="DE13" s="492"/>
      <c r="DF13" s="492"/>
      <c r="DG13" s="492"/>
      <c r="DH13" s="492"/>
      <c r="DI13" s="492"/>
      <c r="DJ13" s="492"/>
      <c r="DK13" s="492"/>
      <c r="DL13" s="492"/>
      <c r="DM13" s="492"/>
      <c r="DN13" s="492"/>
      <c r="DO13" s="492"/>
      <c r="DP13" s="621"/>
      <c r="DQ13" s="614">
        <v>1495151</v>
      </c>
      <c r="DR13" s="492"/>
      <c r="DS13" s="492"/>
      <c r="DT13" s="492"/>
      <c r="DU13" s="492"/>
      <c r="DV13" s="492"/>
      <c r="DW13" s="492"/>
      <c r="DX13" s="492"/>
      <c r="DY13" s="492"/>
      <c r="DZ13" s="492"/>
      <c r="EA13" s="492"/>
      <c r="EB13" s="492"/>
      <c r="EC13" s="639"/>
    </row>
    <row r="14" spans="2:143" ht="11.25" customHeight="1" x14ac:dyDescent="0.15">
      <c r="B14" s="606" t="s">
        <v>331</v>
      </c>
      <c r="C14" s="395"/>
      <c r="D14" s="395"/>
      <c r="E14" s="395"/>
      <c r="F14" s="395"/>
      <c r="G14" s="395"/>
      <c r="H14" s="395"/>
      <c r="I14" s="395"/>
      <c r="J14" s="395"/>
      <c r="K14" s="395"/>
      <c r="L14" s="395"/>
      <c r="M14" s="395"/>
      <c r="N14" s="395"/>
      <c r="O14" s="395"/>
      <c r="P14" s="395"/>
      <c r="Q14" s="607"/>
      <c r="R14" s="608" t="s">
        <v>174</v>
      </c>
      <c r="S14" s="492"/>
      <c r="T14" s="492"/>
      <c r="U14" s="492"/>
      <c r="V14" s="492"/>
      <c r="W14" s="492"/>
      <c r="X14" s="492"/>
      <c r="Y14" s="621"/>
      <c r="Z14" s="641" t="s">
        <v>174</v>
      </c>
      <c r="AA14" s="641"/>
      <c r="AB14" s="641"/>
      <c r="AC14" s="641"/>
      <c r="AD14" s="642" t="s">
        <v>174</v>
      </c>
      <c r="AE14" s="642"/>
      <c r="AF14" s="642"/>
      <c r="AG14" s="642"/>
      <c r="AH14" s="642"/>
      <c r="AI14" s="642"/>
      <c r="AJ14" s="642"/>
      <c r="AK14" s="642"/>
      <c r="AL14" s="611" t="s">
        <v>174</v>
      </c>
      <c r="AM14" s="355"/>
      <c r="AN14" s="355"/>
      <c r="AO14" s="643"/>
      <c r="AP14" s="606" t="s">
        <v>350</v>
      </c>
      <c r="AQ14" s="395"/>
      <c r="AR14" s="395"/>
      <c r="AS14" s="395"/>
      <c r="AT14" s="395"/>
      <c r="AU14" s="395"/>
      <c r="AV14" s="395"/>
      <c r="AW14" s="395"/>
      <c r="AX14" s="395"/>
      <c r="AY14" s="395"/>
      <c r="AZ14" s="395"/>
      <c r="BA14" s="395"/>
      <c r="BB14" s="395"/>
      <c r="BC14" s="395"/>
      <c r="BD14" s="395"/>
      <c r="BE14" s="395"/>
      <c r="BF14" s="607"/>
      <c r="BG14" s="608">
        <v>117269</v>
      </c>
      <c r="BH14" s="492"/>
      <c r="BI14" s="492"/>
      <c r="BJ14" s="492"/>
      <c r="BK14" s="492"/>
      <c r="BL14" s="492"/>
      <c r="BM14" s="492"/>
      <c r="BN14" s="621"/>
      <c r="BO14" s="641">
        <v>2.2000000000000002</v>
      </c>
      <c r="BP14" s="641"/>
      <c r="BQ14" s="641"/>
      <c r="BR14" s="641"/>
      <c r="BS14" s="642" t="s">
        <v>174</v>
      </c>
      <c r="BT14" s="642"/>
      <c r="BU14" s="642"/>
      <c r="BV14" s="642"/>
      <c r="BW14" s="642"/>
      <c r="BX14" s="642"/>
      <c r="BY14" s="642"/>
      <c r="BZ14" s="642"/>
      <c r="CA14" s="642"/>
      <c r="CB14" s="664"/>
      <c r="CD14" s="606" t="s">
        <v>351</v>
      </c>
      <c r="CE14" s="395"/>
      <c r="CF14" s="395"/>
      <c r="CG14" s="395"/>
      <c r="CH14" s="395"/>
      <c r="CI14" s="395"/>
      <c r="CJ14" s="395"/>
      <c r="CK14" s="395"/>
      <c r="CL14" s="395"/>
      <c r="CM14" s="395"/>
      <c r="CN14" s="395"/>
      <c r="CO14" s="395"/>
      <c r="CP14" s="395"/>
      <c r="CQ14" s="607"/>
      <c r="CR14" s="608">
        <v>802385</v>
      </c>
      <c r="CS14" s="492"/>
      <c r="CT14" s="492"/>
      <c r="CU14" s="492"/>
      <c r="CV14" s="492"/>
      <c r="CW14" s="492"/>
      <c r="CX14" s="492"/>
      <c r="CY14" s="621"/>
      <c r="CZ14" s="641">
        <v>3.3</v>
      </c>
      <c r="DA14" s="641"/>
      <c r="DB14" s="641"/>
      <c r="DC14" s="641"/>
      <c r="DD14" s="614">
        <v>168782</v>
      </c>
      <c r="DE14" s="492"/>
      <c r="DF14" s="492"/>
      <c r="DG14" s="492"/>
      <c r="DH14" s="492"/>
      <c r="DI14" s="492"/>
      <c r="DJ14" s="492"/>
      <c r="DK14" s="492"/>
      <c r="DL14" s="492"/>
      <c r="DM14" s="492"/>
      <c r="DN14" s="492"/>
      <c r="DO14" s="492"/>
      <c r="DP14" s="621"/>
      <c r="DQ14" s="614">
        <v>629050</v>
      </c>
      <c r="DR14" s="492"/>
      <c r="DS14" s="492"/>
      <c r="DT14" s="492"/>
      <c r="DU14" s="492"/>
      <c r="DV14" s="492"/>
      <c r="DW14" s="492"/>
      <c r="DX14" s="492"/>
      <c r="DY14" s="492"/>
      <c r="DZ14" s="492"/>
      <c r="EA14" s="492"/>
      <c r="EB14" s="492"/>
      <c r="EC14" s="639"/>
    </row>
    <row r="15" spans="2:143" ht="11.25" customHeight="1" x14ac:dyDescent="0.15">
      <c r="B15" s="606" t="s">
        <v>323</v>
      </c>
      <c r="C15" s="395"/>
      <c r="D15" s="395"/>
      <c r="E15" s="395"/>
      <c r="F15" s="395"/>
      <c r="G15" s="395"/>
      <c r="H15" s="395"/>
      <c r="I15" s="395"/>
      <c r="J15" s="395"/>
      <c r="K15" s="395"/>
      <c r="L15" s="395"/>
      <c r="M15" s="395"/>
      <c r="N15" s="395"/>
      <c r="O15" s="395"/>
      <c r="P15" s="395"/>
      <c r="Q15" s="607"/>
      <c r="R15" s="608" t="s">
        <v>174</v>
      </c>
      <c r="S15" s="492"/>
      <c r="T15" s="492"/>
      <c r="U15" s="492"/>
      <c r="V15" s="492"/>
      <c r="W15" s="492"/>
      <c r="X15" s="492"/>
      <c r="Y15" s="621"/>
      <c r="Z15" s="641" t="s">
        <v>174</v>
      </c>
      <c r="AA15" s="641"/>
      <c r="AB15" s="641"/>
      <c r="AC15" s="641"/>
      <c r="AD15" s="642" t="s">
        <v>174</v>
      </c>
      <c r="AE15" s="642"/>
      <c r="AF15" s="642"/>
      <c r="AG15" s="642"/>
      <c r="AH15" s="642"/>
      <c r="AI15" s="642"/>
      <c r="AJ15" s="642"/>
      <c r="AK15" s="642"/>
      <c r="AL15" s="611" t="s">
        <v>174</v>
      </c>
      <c r="AM15" s="355"/>
      <c r="AN15" s="355"/>
      <c r="AO15" s="643"/>
      <c r="AP15" s="606" t="s">
        <v>352</v>
      </c>
      <c r="AQ15" s="395"/>
      <c r="AR15" s="395"/>
      <c r="AS15" s="395"/>
      <c r="AT15" s="395"/>
      <c r="AU15" s="395"/>
      <c r="AV15" s="395"/>
      <c r="AW15" s="395"/>
      <c r="AX15" s="395"/>
      <c r="AY15" s="395"/>
      <c r="AZ15" s="395"/>
      <c r="BA15" s="395"/>
      <c r="BB15" s="395"/>
      <c r="BC15" s="395"/>
      <c r="BD15" s="395"/>
      <c r="BE15" s="395"/>
      <c r="BF15" s="607"/>
      <c r="BG15" s="608">
        <v>426176</v>
      </c>
      <c r="BH15" s="492"/>
      <c r="BI15" s="492"/>
      <c r="BJ15" s="492"/>
      <c r="BK15" s="492"/>
      <c r="BL15" s="492"/>
      <c r="BM15" s="492"/>
      <c r="BN15" s="621"/>
      <c r="BO15" s="641">
        <v>8</v>
      </c>
      <c r="BP15" s="641"/>
      <c r="BQ15" s="641"/>
      <c r="BR15" s="641"/>
      <c r="BS15" s="642" t="s">
        <v>174</v>
      </c>
      <c r="BT15" s="642"/>
      <c r="BU15" s="642"/>
      <c r="BV15" s="642"/>
      <c r="BW15" s="642"/>
      <c r="BX15" s="642"/>
      <c r="BY15" s="642"/>
      <c r="BZ15" s="642"/>
      <c r="CA15" s="642"/>
      <c r="CB15" s="664"/>
      <c r="CD15" s="606" t="s">
        <v>355</v>
      </c>
      <c r="CE15" s="395"/>
      <c r="CF15" s="395"/>
      <c r="CG15" s="395"/>
      <c r="CH15" s="395"/>
      <c r="CI15" s="395"/>
      <c r="CJ15" s="395"/>
      <c r="CK15" s="395"/>
      <c r="CL15" s="395"/>
      <c r="CM15" s="395"/>
      <c r="CN15" s="395"/>
      <c r="CO15" s="395"/>
      <c r="CP15" s="395"/>
      <c r="CQ15" s="607"/>
      <c r="CR15" s="608">
        <v>1815250</v>
      </c>
      <c r="CS15" s="492"/>
      <c r="CT15" s="492"/>
      <c r="CU15" s="492"/>
      <c r="CV15" s="492"/>
      <c r="CW15" s="492"/>
      <c r="CX15" s="492"/>
      <c r="CY15" s="621"/>
      <c r="CZ15" s="641">
        <v>7.5</v>
      </c>
      <c r="DA15" s="641"/>
      <c r="DB15" s="641"/>
      <c r="DC15" s="641"/>
      <c r="DD15" s="614">
        <v>90165</v>
      </c>
      <c r="DE15" s="492"/>
      <c r="DF15" s="492"/>
      <c r="DG15" s="492"/>
      <c r="DH15" s="492"/>
      <c r="DI15" s="492"/>
      <c r="DJ15" s="492"/>
      <c r="DK15" s="492"/>
      <c r="DL15" s="492"/>
      <c r="DM15" s="492"/>
      <c r="DN15" s="492"/>
      <c r="DO15" s="492"/>
      <c r="DP15" s="621"/>
      <c r="DQ15" s="614">
        <v>1255362</v>
      </c>
      <c r="DR15" s="492"/>
      <c r="DS15" s="492"/>
      <c r="DT15" s="492"/>
      <c r="DU15" s="492"/>
      <c r="DV15" s="492"/>
      <c r="DW15" s="492"/>
      <c r="DX15" s="492"/>
      <c r="DY15" s="492"/>
      <c r="DZ15" s="492"/>
      <c r="EA15" s="492"/>
      <c r="EB15" s="492"/>
      <c r="EC15" s="639"/>
    </row>
    <row r="16" spans="2:143" ht="11.25" customHeight="1" x14ac:dyDescent="0.15">
      <c r="B16" s="606" t="s">
        <v>359</v>
      </c>
      <c r="C16" s="395"/>
      <c r="D16" s="395"/>
      <c r="E16" s="395"/>
      <c r="F16" s="395"/>
      <c r="G16" s="395"/>
      <c r="H16" s="395"/>
      <c r="I16" s="395"/>
      <c r="J16" s="395"/>
      <c r="K16" s="395"/>
      <c r="L16" s="395"/>
      <c r="M16" s="395"/>
      <c r="N16" s="395"/>
      <c r="O16" s="395"/>
      <c r="P16" s="395"/>
      <c r="Q16" s="607"/>
      <c r="R16" s="608">
        <v>13168</v>
      </c>
      <c r="S16" s="492"/>
      <c r="T16" s="492"/>
      <c r="U16" s="492"/>
      <c r="V16" s="492"/>
      <c r="W16" s="492"/>
      <c r="X16" s="492"/>
      <c r="Y16" s="621"/>
      <c r="Z16" s="641">
        <v>0.1</v>
      </c>
      <c r="AA16" s="641"/>
      <c r="AB16" s="641"/>
      <c r="AC16" s="641"/>
      <c r="AD16" s="642">
        <v>13168</v>
      </c>
      <c r="AE16" s="642"/>
      <c r="AF16" s="642"/>
      <c r="AG16" s="642"/>
      <c r="AH16" s="642"/>
      <c r="AI16" s="642"/>
      <c r="AJ16" s="642"/>
      <c r="AK16" s="642"/>
      <c r="AL16" s="611">
        <v>0.1</v>
      </c>
      <c r="AM16" s="355"/>
      <c r="AN16" s="355"/>
      <c r="AO16" s="643"/>
      <c r="AP16" s="606" t="s">
        <v>78</v>
      </c>
      <c r="AQ16" s="395"/>
      <c r="AR16" s="395"/>
      <c r="AS16" s="395"/>
      <c r="AT16" s="395"/>
      <c r="AU16" s="395"/>
      <c r="AV16" s="395"/>
      <c r="AW16" s="395"/>
      <c r="AX16" s="395"/>
      <c r="AY16" s="395"/>
      <c r="AZ16" s="395"/>
      <c r="BA16" s="395"/>
      <c r="BB16" s="395"/>
      <c r="BC16" s="395"/>
      <c r="BD16" s="395"/>
      <c r="BE16" s="395"/>
      <c r="BF16" s="607"/>
      <c r="BG16" s="608" t="s">
        <v>174</v>
      </c>
      <c r="BH16" s="492"/>
      <c r="BI16" s="492"/>
      <c r="BJ16" s="492"/>
      <c r="BK16" s="492"/>
      <c r="BL16" s="492"/>
      <c r="BM16" s="492"/>
      <c r="BN16" s="621"/>
      <c r="BO16" s="641" t="s">
        <v>174</v>
      </c>
      <c r="BP16" s="641"/>
      <c r="BQ16" s="641"/>
      <c r="BR16" s="641"/>
      <c r="BS16" s="642" t="s">
        <v>174</v>
      </c>
      <c r="BT16" s="642"/>
      <c r="BU16" s="642"/>
      <c r="BV16" s="642"/>
      <c r="BW16" s="642"/>
      <c r="BX16" s="642"/>
      <c r="BY16" s="642"/>
      <c r="BZ16" s="642"/>
      <c r="CA16" s="642"/>
      <c r="CB16" s="664"/>
      <c r="CD16" s="606" t="s">
        <v>117</v>
      </c>
      <c r="CE16" s="395"/>
      <c r="CF16" s="395"/>
      <c r="CG16" s="395"/>
      <c r="CH16" s="395"/>
      <c r="CI16" s="395"/>
      <c r="CJ16" s="395"/>
      <c r="CK16" s="395"/>
      <c r="CL16" s="395"/>
      <c r="CM16" s="395"/>
      <c r="CN16" s="395"/>
      <c r="CO16" s="395"/>
      <c r="CP16" s="395"/>
      <c r="CQ16" s="607"/>
      <c r="CR16" s="608">
        <v>7939</v>
      </c>
      <c r="CS16" s="492"/>
      <c r="CT16" s="492"/>
      <c r="CU16" s="492"/>
      <c r="CV16" s="492"/>
      <c r="CW16" s="492"/>
      <c r="CX16" s="492"/>
      <c r="CY16" s="621"/>
      <c r="CZ16" s="641">
        <v>0</v>
      </c>
      <c r="DA16" s="641"/>
      <c r="DB16" s="641"/>
      <c r="DC16" s="641"/>
      <c r="DD16" s="614" t="s">
        <v>174</v>
      </c>
      <c r="DE16" s="492"/>
      <c r="DF16" s="492"/>
      <c r="DG16" s="492"/>
      <c r="DH16" s="492"/>
      <c r="DI16" s="492"/>
      <c r="DJ16" s="492"/>
      <c r="DK16" s="492"/>
      <c r="DL16" s="492"/>
      <c r="DM16" s="492"/>
      <c r="DN16" s="492"/>
      <c r="DO16" s="492"/>
      <c r="DP16" s="621"/>
      <c r="DQ16" s="614">
        <v>7939</v>
      </c>
      <c r="DR16" s="492"/>
      <c r="DS16" s="492"/>
      <c r="DT16" s="492"/>
      <c r="DU16" s="492"/>
      <c r="DV16" s="492"/>
      <c r="DW16" s="492"/>
      <c r="DX16" s="492"/>
      <c r="DY16" s="492"/>
      <c r="DZ16" s="492"/>
      <c r="EA16" s="492"/>
      <c r="EB16" s="492"/>
      <c r="EC16" s="639"/>
    </row>
    <row r="17" spans="2:133" ht="11.25" customHeight="1" x14ac:dyDescent="0.15">
      <c r="B17" s="606" t="s">
        <v>166</v>
      </c>
      <c r="C17" s="395"/>
      <c r="D17" s="395"/>
      <c r="E17" s="395"/>
      <c r="F17" s="395"/>
      <c r="G17" s="395"/>
      <c r="H17" s="395"/>
      <c r="I17" s="395"/>
      <c r="J17" s="395"/>
      <c r="K17" s="395"/>
      <c r="L17" s="395"/>
      <c r="M17" s="395"/>
      <c r="N17" s="395"/>
      <c r="O17" s="395"/>
      <c r="P17" s="395"/>
      <c r="Q17" s="607"/>
      <c r="R17" s="608">
        <v>56831</v>
      </c>
      <c r="S17" s="492"/>
      <c r="T17" s="492"/>
      <c r="U17" s="492"/>
      <c r="V17" s="492"/>
      <c r="W17" s="492"/>
      <c r="X17" s="492"/>
      <c r="Y17" s="621"/>
      <c r="Z17" s="641">
        <v>0.2</v>
      </c>
      <c r="AA17" s="641"/>
      <c r="AB17" s="641"/>
      <c r="AC17" s="641"/>
      <c r="AD17" s="642">
        <v>56831</v>
      </c>
      <c r="AE17" s="642"/>
      <c r="AF17" s="642"/>
      <c r="AG17" s="642"/>
      <c r="AH17" s="642"/>
      <c r="AI17" s="642"/>
      <c r="AJ17" s="642"/>
      <c r="AK17" s="642"/>
      <c r="AL17" s="611">
        <v>0.5</v>
      </c>
      <c r="AM17" s="355"/>
      <c r="AN17" s="355"/>
      <c r="AO17" s="643"/>
      <c r="AP17" s="606" t="s">
        <v>200</v>
      </c>
      <c r="AQ17" s="395"/>
      <c r="AR17" s="395"/>
      <c r="AS17" s="395"/>
      <c r="AT17" s="395"/>
      <c r="AU17" s="395"/>
      <c r="AV17" s="395"/>
      <c r="AW17" s="395"/>
      <c r="AX17" s="395"/>
      <c r="AY17" s="395"/>
      <c r="AZ17" s="395"/>
      <c r="BA17" s="395"/>
      <c r="BB17" s="395"/>
      <c r="BC17" s="395"/>
      <c r="BD17" s="395"/>
      <c r="BE17" s="395"/>
      <c r="BF17" s="607"/>
      <c r="BG17" s="608" t="s">
        <v>174</v>
      </c>
      <c r="BH17" s="492"/>
      <c r="BI17" s="492"/>
      <c r="BJ17" s="492"/>
      <c r="BK17" s="492"/>
      <c r="BL17" s="492"/>
      <c r="BM17" s="492"/>
      <c r="BN17" s="621"/>
      <c r="BO17" s="641" t="s">
        <v>174</v>
      </c>
      <c r="BP17" s="641"/>
      <c r="BQ17" s="641"/>
      <c r="BR17" s="641"/>
      <c r="BS17" s="642" t="s">
        <v>174</v>
      </c>
      <c r="BT17" s="642"/>
      <c r="BU17" s="642"/>
      <c r="BV17" s="642"/>
      <c r="BW17" s="642"/>
      <c r="BX17" s="642"/>
      <c r="BY17" s="642"/>
      <c r="BZ17" s="642"/>
      <c r="CA17" s="642"/>
      <c r="CB17" s="664"/>
      <c r="CD17" s="606" t="s">
        <v>360</v>
      </c>
      <c r="CE17" s="395"/>
      <c r="CF17" s="395"/>
      <c r="CG17" s="395"/>
      <c r="CH17" s="395"/>
      <c r="CI17" s="395"/>
      <c r="CJ17" s="395"/>
      <c r="CK17" s="395"/>
      <c r="CL17" s="395"/>
      <c r="CM17" s="395"/>
      <c r="CN17" s="395"/>
      <c r="CO17" s="395"/>
      <c r="CP17" s="395"/>
      <c r="CQ17" s="607"/>
      <c r="CR17" s="608">
        <v>2337214</v>
      </c>
      <c r="CS17" s="492"/>
      <c r="CT17" s="492"/>
      <c r="CU17" s="492"/>
      <c r="CV17" s="492"/>
      <c r="CW17" s="492"/>
      <c r="CX17" s="492"/>
      <c r="CY17" s="621"/>
      <c r="CZ17" s="641">
        <v>9.6999999999999993</v>
      </c>
      <c r="DA17" s="641"/>
      <c r="DB17" s="641"/>
      <c r="DC17" s="641"/>
      <c r="DD17" s="614" t="s">
        <v>174</v>
      </c>
      <c r="DE17" s="492"/>
      <c r="DF17" s="492"/>
      <c r="DG17" s="492"/>
      <c r="DH17" s="492"/>
      <c r="DI17" s="492"/>
      <c r="DJ17" s="492"/>
      <c r="DK17" s="492"/>
      <c r="DL17" s="492"/>
      <c r="DM17" s="492"/>
      <c r="DN17" s="492"/>
      <c r="DO17" s="492"/>
      <c r="DP17" s="621"/>
      <c r="DQ17" s="614">
        <v>2178730</v>
      </c>
      <c r="DR17" s="492"/>
      <c r="DS17" s="492"/>
      <c r="DT17" s="492"/>
      <c r="DU17" s="492"/>
      <c r="DV17" s="492"/>
      <c r="DW17" s="492"/>
      <c r="DX17" s="492"/>
      <c r="DY17" s="492"/>
      <c r="DZ17" s="492"/>
      <c r="EA17" s="492"/>
      <c r="EB17" s="492"/>
      <c r="EC17" s="639"/>
    </row>
    <row r="18" spans="2:133" ht="11.25" customHeight="1" x14ac:dyDescent="0.15">
      <c r="B18" s="606" t="s">
        <v>336</v>
      </c>
      <c r="C18" s="395"/>
      <c r="D18" s="395"/>
      <c r="E18" s="395"/>
      <c r="F18" s="395"/>
      <c r="G18" s="395"/>
      <c r="H18" s="395"/>
      <c r="I18" s="395"/>
      <c r="J18" s="395"/>
      <c r="K18" s="395"/>
      <c r="L18" s="395"/>
      <c r="M18" s="395"/>
      <c r="N18" s="395"/>
      <c r="O18" s="395"/>
      <c r="P18" s="395"/>
      <c r="Q18" s="607"/>
      <c r="R18" s="608">
        <v>41342</v>
      </c>
      <c r="S18" s="492"/>
      <c r="T18" s="492"/>
      <c r="U18" s="492"/>
      <c r="V18" s="492"/>
      <c r="W18" s="492"/>
      <c r="X18" s="492"/>
      <c r="Y18" s="621"/>
      <c r="Z18" s="641">
        <v>0.2</v>
      </c>
      <c r="AA18" s="641"/>
      <c r="AB18" s="641"/>
      <c r="AC18" s="641"/>
      <c r="AD18" s="642">
        <v>41342</v>
      </c>
      <c r="AE18" s="642"/>
      <c r="AF18" s="642"/>
      <c r="AG18" s="642"/>
      <c r="AH18" s="642"/>
      <c r="AI18" s="642"/>
      <c r="AJ18" s="642"/>
      <c r="AK18" s="642"/>
      <c r="AL18" s="611">
        <v>0.3</v>
      </c>
      <c r="AM18" s="355"/>
      <c r="AN18" s="355"/>
      <c r="AO18" s="643"/>
      <c r="AP18" s="606" t="s">
        <v>322</v>
      </c>
      <c r="AQ18" s="395"/>
      <c r="AR18" s="395"/>
      <c r="AS18" s="395"/>
      <c r="AT18" s="395"/>
      <c r="AU18" s="395"/>
      <c r="AV18" s="395"/>
      <c r="AW18" s="395"/>
      <c r="AX18" s="395"/>
      <c r="AY18" s="395"/>
      <c r="AZ18" s="395"/>
      <c r="BA18" s="395"/>
      <c r="BB18" s="395"/>
      <c r="BC18" s="395"/>
      <c r="BD18" s="395"/>
      <c r="BE18" s="395"/>
      <c r="BF18" s="607"/>
      <c r="BG18" s="608" t="s">
        <v>174</v>
      </c>
      <c r="BH18" s="492"/>
      <c r="BI18" s="492"/>
      <c r="BJ18" s="492"/>
      <c r="BK18" s="492"/>
      <c r="BL18" s="492"/>
      <c r="BM18" s="492"/>
      <c r="BN18" s="621"/>
      <c r="BO18" s="641" t="s">
        <v>174</v>
      </c>
      <c r="BP18" s="641"/>
      <c r="BQ18" s="641"/>
      <c r="BR18" s="641"/>
      <c r="BS18" s="642" t="s">
        <v>174</v>
      </c>
      <c r="BT18" s="642"/>
      <c r="BU18" s="642"/>
      <c r="BV18" s="642"/>
      <c r="BW18" s="642"/>
      <c r="BX18" s="642"/>
      <c r="BY18" s="642"/>
      <c r="BZ18" s="642"/>
      <c r="CA18" s="642"/>
      <c r="CB18" s="664"/>
      <c r="CD18" s="606" t="s">
        <v>361</v>
      </c>
      <c r="CE18" s="395"/>
      <c r="CF18" s="395"/>
      <c r="CG18" s="395"/>
      <c r="CH18" s="395"/>
      <c r="CI18" s="395"/>
      <c r="CJ18" s="395"/>
      <c r="CK18" s="395"/>
      <c r="CL18" s="395"/>
      <c r="CM18" s="395"/>
      <c r="CN18" s="395"/>
      <c r="CO18" s="395"/>
      <c r="CP18" s="395"/>
      <c r="CQ18" s="607"/>
      <c r="CR18" s="608" t="s">
        <v>174</v>
      </c>
      <c r="CS18" s="492"/>
      <c r="CT18" s="492"/>
      <c r="CU18" s="492"/>
      <c r="CV18" s="492"/>
      <c r="CW18" s="492"/>
      <c r="CX18" s="492"/>
      <c r="CY18" s="621"/>
      <c r="CZ18" s="641" t="s">
        <v>174</v>
      </c>
      <c r="DA18" s="641"/>
      <c r="DB18" s="641"/>
      <c r="DC18" s="641"/>
      <c r="DD18" s="614" t="s">
        <v>174</v>
      </c>
      <c r="DE18" s="492"/>
      <c r="DF18" s="492"/>
      <c r="DG18" s="492"/>
      <c r="DH18" s="492"/>
      <c r="DI18" s="492"/>
      <c r="DJ18" s="492"/>
      <c r="DK18" s="492"/>
      <c r="DL18" s="492"/>
      <c r="DM18" s="492"/>
      <c r="DN18" s="492"/>
      <c r="DO18" s="492"/>
      <c r="DP18" s="621"/>
      <c r="DQ18" s="614" t="s">
        <v>174</v>
      </c>
      <c r="DR18" s="492"/>
      <c r="DS18" s="492"/>
      <c r="DT18" s="492"/>
      <c r="DU18" s="492"/>
      <c r="DV18" s="492"/>
      <c r="DW18" s="492"/>
      <c r="DX18" s="492"/>
      <c r="DY18" s="492"/>
      <c r="DZ18" s="492"/>
      <c r="EA18" s="492"/>
      <c r="EB18" s="492"/>
      <c r="EC18" s="639"/>
    </row>
    <row r="19" spans="2:133" ht="11.25" customHeight="1" x14ac:dyDescent="0.15">
      <c r="B19" s="606" t="s">
        <v>362</v>
      </c>
      <c r="C19" s="395"/>
      <c r="D19" s="395"/>
      <c r="E19" s="395"/>
      <c r="F19" s="395"/>
      <c r="G19" s="395"/>
      <c r="H19" s="395"/>
      <c r="I19" s="395"/>
      <c r="J19" s="395"/>
      <c r="K19" s="395"/>
      <c r="L19" s="395"/>
      <c r="M19" s="395"/>
      <c r="N19" s="395"/>
      <c r="O19" s="395"/>
      <c r="P19" s="395"/>
      <c r="Q19" s="607"/>
      <c r="R19" s="608">
        <v>40806</v>
      </c>
      <c r="S19" s="492"/>
      <c r="T19" s="492"/>
      <c r="U19" s="492"/>
      <c r="V19" s="492"/>
      <c r="W19" s="492"/>
      <c r="X19" s="492"/>
      <c r="Y19" s="621"/>
      <c r="Z19" s="641">
        <v>0.2</v>
      </c>
      <c r="AA19" s="641"/>
      <c r="AB19" s="641"/>
      <c r="AC19" s="641"/>
      <c r="AD19" s="642">
        <v>40806</v>
      </c>
      <c r="AE19" s="642"/>
      <c r="AF19" s="642"/>
      <c r="AG19" s="642"/>
      <c r="AH19" s="642"/>
      <c r="AI19" s="642"/>
      <c r="AJ19" s="642"/>
      <c r="AK19" s="642"/>
      <c r="AL19" s="611">
        <v>0.3</v>
      </c>
      <c r="AM19" s="355"/>
      <c r="AN19" s="355"/>
      <c r="AO19" s="643"/>
      <c r="AP19" s="606" t="s">
        <v>364</v>
      </c>
      <c r="AQ19" s="395"/>
      <c r="AR19" s="395"/>
      <c r="AS19" s="395"/>
      <c r="AT19" s="395"/>
      <c r="AU19" s="395"/>
      <c r="AV19" s="395"/>
      <c r="AW19" s="395"/>
      <c r="AX19" s="395"/>
      <c r="AY19" s="395"/>
      <c r="AZ19" s="395"/>
      <c r="BA19" s="395"/>
      <c r="BB19" s="395"/>
      <c r="BC19" s="395"/>
      <c r="BD19" s="395"/>
      <c r="BE19" s="395"/>
      <c r="BF19" s="607"/>
      <c r="BG19" s="608">
        <v>586046</v>
      </c>
      <c r="BH19" s="492"/>
      <c r="BI19" s="492"/>
      <c r="BJ19" s="492"/>
      <c r="BK19" s="492"/>
      <c r="BL19" s="492"/>
      <c r="BM19" s="492"/>
      <c r="BN19" s="621"/>
      <c r="BO19" s="641">
        <v>11</v>
      </c>
      <c r="BP19" s="641"/>
      <c r="BQ19" s="641"/>
      <c r="BR19" s="641"/>
      <c r="BS19" s="642">
        <v>113049</v>
      </c>
      <c r="BT19" s="642"/>
      <c r="BU19" s="642"/>
      <c r="BV19" s="642"/>
      <c r="BW19" s="642"/>
      <c r="BX19" s="642"/>
      <c r="BY19" s="642"/>
      <c r="BZ19" s="642"/>
      <c r="CA19" s="642"/>
      <c r="CB19" s="664"/>
      <c r="CD19" s="606" t="s">
        <v>311</v>
      </c>
      <c r="CE19" s="395"/>
      <c r="CF19" s="395"/>
      <c r="CG19" s="395"/>
      <c r="CH19" s="395"/>
      <c r="CI19" s="395"/>
      <c r="CJ19" s="395"/>
      <c r="CK19" s="395"/>
      <c r="CL19" s="395"/>
      <c r="CM19" s="395"/>
      <c r="CN19" s="395"/>
      <c r="CO19" s="395"/>
      <c r="CP19" s="395"/>
      <c r="CQ19" s="607"/>
      <c r="CR19" s="608" t="s">
        <v>174</v>
      </c>
      <c r="CS19" s="492"/>
      <c r="CT19" s="492"/>
      <c r="CU19" s="492"/>
      <c r="CV19" s="492"/>
      <c r="CW19" s="492"/>
      <c r="CX19" s="492"/>
      <c r="CY19" s="621"/>
      <c r="CZ19" s="641" t="s">
        <v>174</v>
      </c>
      <c r="DA19" s="641"/>
      <c r="DB19" s="641"/>
      <c r="DC19" s="641"/>
      <c r="DD19" s="614" t="s">
        <v>174</v>
      </c>
      <c r="DE19" s="492"/>
      <c r="DF19" s="492"/>
      <c r="DG19" s="492"/>
      <c r="DH19" s="492"/>
      <c r="DI19" s="492"/>
      <c r="DJ19" s="492"/>
      <c r="DK19" s="492"/>
      <c r="DL19" s="492"/>
      <c r="DM19" s="492"/>
      <c r="DN19" s="492"/>
      <c r="DO19" s="492"/>
      <c r="DP19" s="621"/>
      <c r="DQ19" s="614" t="s">
        <v>174</v>
      </c>
      <c r="DR19" s="492"/>
      <c r="DS19" s="492"/>
      <c r="DT19" s="492"/>
      <c r="DU19" s="492"/>
      <c r="DV19" s="492"/>
      <c r="DW19" s="492"/>
      <c r="DX19" s="492"/>
      <c r="DY19" s="492"/>
      <c r="DZ19" s="492"/>
      <c r="EA19" s="492"/>
      <c r="EB19" s="492"/>
      <c r="EC19" s="639"/>
    </row>
    <row r="20" spans="2:133" ht="11.25" customHeight="1" x14ac:dyDescent="0.15">
      <c r="B20" s="658" t="s">
        <v>365</v>
      </c>
      <c r="C20" s="659"/>
      <c r="D20" s="659"/>
      <c r="E20" s="659"/>
      <c r="F20" s="659"/>
      <c r="G20" s="659"/>
      <c r="H20" s="659"/>
      <c r="I20" s="659"/>
      <c r="J20" s="659"/>
      <c r="K20" s="659"/>
      <c r="L20" s="659"/>
      <c r="M20" s="659"/>
      <c r="N20" s="659"/>
      <c r="O20" s="659"/>
      <c r="P20" s="659"/>
      <c r="Q20" s="660"/>
      <c r="R20" s="608">
        <v>536</v>
      </c>
      <c r="S20" s="492"/>
      <c r="T20" s="492"/>
      <c r="U20" s="492"/>
      <c r="V20" s="492"/>
      <c r="W20" s="492"/>
      <c r="X20" s="492"/>
      <c r="Y20" s="621"/>
      <c r="Z20" s="641">
        <v>0</v>
      </c>
      <c r="AA20" s="641"/>
      <c r="AB20" s="641"/>
      <c r="AC20" s="641"/>
      <c r="AD20" s="642">
        <v>536</v>
      </c>
      <c r="AE20" s="642"/>
      <c r="AF20" s="642"/>
      <c r="AG20" s="642"/>
      <c r="AH20" s="642"/>
      <c r="AI20" s="642"/>
      <c r="AJ20" s="642"/>
      <c r="AK20" s="642"/>
      <c r="AL20" s="611">
        <v>0</v>
      </c>
      <c r="AM20" s="355"/>
      <c r="AN20" s="355"/>
      <c r="AO20" s="643"/>
      <c r="AP20" s="606" t="s">
        <v>366</v>
      </c>
      <c r="AQ20" s="395"/>
      <c r="AR20" s="395"/>
      <c r="AS20" s="395"/>
      <c r="AT20" s="395"/>
      <c r="AU20" s="395"/>
      <c r="AV20" s="395"/>
      <c r="AW20" s="395"/>
      <c r="AX20" s="395"/>
      <c r="AY20" s="395"/>
      <c r="AZ20" s="395"/>
      <c r="BA20" s="395"/>
      <c r="BB20" s="395"/>
      <c r="BC20" s="395"/>
      <c r="BD20" s="395"/>
      <c r="BE20" s="395"/>
      <c r="BF20" s="607"/>
      <c r="BG20" s="608">
        <v>586046</v>
      </c>
      <c r="BH20" s="492"/>
      <c r="BI20" s="492"/>
      <c r="BJ20" s="492"/>
      <c r="BK20" s="492"/>
      <c r="BL20" s="492"/>
      <c r="BM20" s="492"/>
      <c r="BN20" s="621"/>
      <c r="BO20" s="641">
        <v>11</v>
      </c>
      <c r="BP20" s="641"/>
      <c r="BQ20" s="641"/>
      <c r="BR20" s="641"/>
      <c r="BS20" s="642">
        <v>113049</v>
      </c>
      <c r="BT20" s="642"/>
      <c r="BU20" s="642"/>
      <c r="BV20" s="642"/>
      <c r="BW20" s="642"/>
      <c r="BX20" s="642"/>
      <c r="BY20" s="642"/>
      <c r="BZ20" s="642"/>
      <c r="CA20" s="642"/>
      <c r="CB20" s="664"/>
      <c r="CD20" s="606" t="s">
        <v>7</v>
      </c>
      <c r="CE20" s="395"/>
      <c r="CF20" s="395"/>
      <c r="CG20" s="395"/>
      <c r="CH20" s="395"/>
      <c r="CI20" s="395"/>
      <c r="CJ20" s="395"/>
      <c r="CK20" s="395"/>
      <c r="CL20" s="395"/>
      <c r="CM20" s="395"/>
      <c r="CN20" s="395"/>
      <c r="CO20" s="395"/>
      <c r="CP20" s="395"/>
      <c r="CQ20" s="607"/>
      <c r="CR20" s="608">
        <v>24201212</v>
      </c>
      <c r="CS20" s="492"/>
      <c r="CT20" s="492"/>
      <c r="CU20" s="492"/>
      <c r="CV20" s="492"/>
      <c r="CW20" s="492"/>
      <c r="CX20" s="492"/>
      <c r="CY20" s="621"/>
      <c r="CZ20" s="641">
        <v>100</v>
      </c>
      <c r="DA20" s="641"/>
      <c r="DB20" s="641"/>
      <c r="DC20" s="641"/>
      <c r="DD20" s="614">
        <v>2375735</v>
      </c>
      <c r="DE20" s="492"/>
      <c r="DF20" s="492"/>
      <c r="DG20" s="492"/>
      <c r="DH20" s="492"/>
      <c r="DI20" s="492"/>
      <c r="DJ20" s="492"/>
      <c r="DK20" s="492"/>
      <c r="DL20" s="492"/>
      <c r="DM20" s="492"/>
      <c r="DN20" s="492"/>
      <c r="DO20" s="492"/>
      <c r="DP20" s="621"/>
      <c r="DQ20" s="614">
        <v>14935891</v>
      </c>
      <c r="DR20" s="492"/>
      <c r="DS20" s="492"/>
      <c r="DT20" s="492"/>
      <c r="DU20" s="492"/>
      <c r="DV20" s="492"/>
      <c r="DW20" s="492"/>
      <c r="DX20" s="492"/>
      <c r="DY20" s="492"/>
      <c r="DZ20" s="492"/>
      <c r="EA20" s="492"/>
      <c r="EB20" s="492"/>
      <c r="EC20" s="639"/>
    </row>
    <row r="21" spans="2:133" ht="11.25" customHeight="1" x14ac:dyDescent="0.15">
      <c r="B21" s="606" t="s">
        <v>368</v>
      </c>
      <c r="C21" s="395"/>
      <c r="D21" s="395"/>
      <c r="E21" s="395"/>
      <c r="F21" s="395"/>
      <c r="G21" s="395"/>
      <c r="H21" s="395"/>
      <c r="I21" s="395"/>
      <c r="J21" s="395"/>
      <c r="K21" s="395"/>
      <c r="L21" s="395"/>
      <c r="M21" s="395"/>
      <c r="N21" s="395"/>
      <c r="O21" s="395"/>
      <c r="P21" s="395"/>
      <c r="Q21" s="607"/>
      <c r="R21" s="608">
        <v>6363785</v>
      </c>
      <c r="S21" s="492"/>
      <c r="T21" s="492"/>
      <c r="U21" s="492"/>
      <c r="V21" s="492"/>
      <c r="W21" s="492"/>
      <c r="X21" s="492"/>
      <c r="Y21" s="621"/>
      <c r="Z21" s="641">
        <v>25.5</v>
      </c>
      <c r="AA21" s="641"/>
      <c r="AB21" s="641"/>
      <c r="AC21" s="641"/>
      <c r="AD21" s="642">
        <v>5768657</v>
      </c>
      <c r="AE21" s="642"/>
      <c r="AF21" s="642"/>
      <c r="AG21" s="642"/>
      <c r="AH21" s="642"/>
      <c r="AI21" s="642"/>
      <c r="AJ21" s="642"/>
      <c r="AK21" s="642"/>
      <c r="AL21" s="611">
        <v>47.1</v>
      </c>
      <c r="AM21" s="355"/>
      <c r="AN21" s="355"/>
      <c r="AO21" s="643"/>
      <c r="AP21" s="606" t="s">
        <v>370</v>
      </c>
      <c r="AQ21" s="665"/>
      <c r="AR21" s="665"/>
      <c r="AS21" s="665"/>
      <c r="AT21" s="665"/>
      <c r="AU21" s="665"/>
      <c r="AV21" s="665"/>
      <c r="AW21" s="665"/>
      <c r="AX21" s="665"/>
      <c r="AY21" s="665"/>
      <c r="AZ21" s="665"/>
      <c r="BA21" s="665"/>
      <c r="BB21" s="665"/>
      <c r="BC21" s="665"/>
      <c r="BD21" s="665"/>
      <c r="BE21" s="665"/>
      <c r="BF21" s="666"/>
      <c r="BG21" s="608">
        <v>238443</v>
      </c>
      <c r="BH21" s="492"/>
      <c r="BI21" s="492"/>
      <c r="BJ21" s="492"/>
      <c r="BK21" s="492"/>
      <c r="BL21" s="492"/>
      <c r="BM21" s="492"/>
      <c r="BN21" s="621"/>
      <c r="BO21" s="641">
        <v>4.5</v>
      </c>
      <c r="BP21" s="641"/>
      <c r="BQ21" s="641"/>
      <c r="BR21" s="641"/>
      <c r="BS21" s="642">
        <v>113049</v>
      </c>
      <c r="BT21" s="642"/>
      <c r="BU21" s="642"/>
      <c r="BV21" s="642"/>
      <c r="BW21" s="642"/>
      <c r="BX21" s="642"/>
      <c r="BY21" s="642"/>
      <c r="BZ21" s="642"/>
      <c r="CA21" s="642"/>
      <c r="CB21" s="664"/>
      <c r="CD21" s="586"/>
      <c r="CE21" s="587"/>
      <c r="CF21" s="587"/>
      <c r="CG21" s="587"/>
      <c r="CH21" s="587"/>
      <c r="CI21" s="587"/>
      <c r="CJ21" s="587"/>
      <c r="CK21" s="587"/>
      <c r="CL21" s="587"/>
      <c r="CM21" s="587"/>
      <c r="CN21" s="587"/>
      <c r="CO21" s="587"/>
      <c r="CP21" s="587"/>
      <c r="CQ21" s="588"/>
      <c r="CR21" s="675"/>
      <c r="CS21" s="676"/>
      <c r="CT21" s="676"/>
      <c r="CU21" s="676"/>
      <c r="CV21" s="676"/>
      <c r="CW21" s="676"/>
      <c r="CX21" s="676"/>
      <c r="CY21" s="677"/>
      <c r="CZ21" s="678"/>
      <c r="DA21" s="678"/>
      <c r="DB21" s="678"/>
      <c r="DC21" s="678"/>
      <c r="DD21" s="679"/>
      <c r="DE21" s="676"/>
      <c r="DF21" s="676"/>
      <c r="DG21" s="676"/>
      <c r="DH21" s="676"/>
      <c r="DI21" s="676"/>
      <c r="DJ21" s="676"/>
      <c r="DK21" s="676"/>
      <c r="DL21" s="676"/>
      <c r="DM21" s="676"/>
      <c r="DN21" s="676"/>
      <c r="DO21" s="676"/>
      <c r="DP21" s="677"/>
      <c r="DQ21" s="679"/>
      <c r="DR21" s="676"/>
      <c r="DS21" s="676"/>
      <c r="DT21" s="676"/>
      <c r="DU21" s="676"/>
      <c r="DV21" s="676"/>
      <c r="DW21" s="676"/>
      <c r="DX21" s="676"/>
      <c r="DY21" s="676"/>
      <c r="DZ21" s="676"/>
      <c r="EA21" s="676"/>
      <c r="EB21" s="676"/>
      <c r="EC21" s="680"/>
    </row>
    <row r="22" spans="2:133" ht="11.25" customHeight="1" x14ac:dyDescent="0.15">
      <c r="B22" s="606" t="s">
        <v>371</v>
      </c>
      <c r="C22" s="395"/>
      <c r="D22" s="395"/>
      <c r="E22" s="395"/>
      <c r="F22" s="395"/>
      <c r="G22" s="395"/>
      <c r="H22" s="395"/>
      <c r="I22" s="395"/>
      <c r="J22" s="395"/>
      <c r="K22" s="395"/>
      <c r="L22" s="395"/>
      <c r="M22" s="395"/>
      <c r="N22" s="395"/>
      <c r="O22" s="395"/>
      <c r="P22" s="395"/>
      <c r="Q22" s="607"/>
      <c r="R22" s="608">
        <v>5768657</v>
      </c>
      <c r="S22" s="492"/>
      <c r="T22" s="492"/>
      <c r="U22" s="492"/>
      <c r="V22" s="492"/>
      <c r="W22" s="492"/>
      <c r="X22" s="492"/>
      <c r="Y22" s="621"/>
      <c r="Z22" s="641">
        <v>23.1</v>
      </c>
      <c r="AA22" s="641"/>
      <c r="AB22" s="641"/>
      <c r="AC22" s="641"/>
      <c r="AD22" s="642">
        <v>5768657</v>
      </c>
      <c r="AE22" s="642"/>
      <c r="AF22" s="642"/>
      <c r="AG22" s="642"/>
      <c r="AH22" s="642"/>
      <c r="AI22" s="642"/>
      <c r="AJ22" s="642"/>
      <c r="AK22" s="642"/>
      <c r="AL22" s="611">
        <v>47.1</v>
      </c>
      <c r="AM22" s="355"/>
      <c r="AN22" s="355"/>
      <c r="AO22" s="643"/>
      <c r="AP22" s="606" t="s">
        <v>372</v>
      </c>
      <c r="AQ22" s="665"/>
      <c r="AR22" s="665"/>
      <c r="AS22" s="665"/>
      <c r="AT22" s="665"/>
      <c r="AU22" s="665"/>
      <c r="AV22" s="665"/>
      <c r="AW22" s="665"/>
      <c r="AX22" s="665"/>
      <c r="AY22" s="665"/>
      <c r="AZ22" s="665"/>
      <c r="BA22" s="665"/>
      <c r="BB22" s="665"/>
      <c r="BC22" s="665"/>
      <c r="BD22" s="665"/>
      <c r="BE22" s="665"/>
      <c r="BF22" s="666"/>
      <c r="BG22" s="608" t="s">
        <v>174</v>
      </c>
      <c r="BH22" s="492"/>
      <c r="BI22" s="492"/>
      <c r="BJ22" s="492"/>
      <c r="BK22" s="492"/>
      <c r="BL22" s="492"/>
      <c r="BM22" s="492"/>
      <c r="BN22" s="621"/>
      <c r="BO22" s="641" t="s">
        <v>174</v>
      </c>
      <c r="BP22" s="641"/>
      <c r="BQ22" s="641"/>
      <c r="BR22" s="641"/>
      <c r="BS22" s="642" t="s">
        <v>174</v>
      </c>
      <c r="BT22" s="642"/>
      <c r="BU22" s="642"/>
      <c r="BV22" s="642"/>
      <c r="BW22" s="642"/>
      <c r="BX22" s="642"/>
      <c r="BY22" s="642"/>
      <c r="BZ22" s="642"/>
      <c r="CA22" s="642"/>
      <c r="CB22" s="664"/>
      <c r="CD22" s="521" t="s">
        <v>315</v>
      </c>
      <c r="CE22" s="522"/>
      <c r="CF22" s="522"/>
      <c r="CG22" s="522"/>
      <c r="CH22" s="522"/>
      <c r="CI22" s="522"/>
      <c r="CJ22" s="522"/>
      <c r="CK22" s="522"/>
      <c r="CL22" s="522"/>
      <c r="CM22" s="522"/>
      <c r="CN22" s="522"/>
      <c r="CO22" s="522"/>
      <c r="CP22" s="522"/>
      <c r="CQ22" s="522"/>
      <c r="CR22" s="522"/>
      <c r="CS22" s="522"/>
      <c r="CT22" s="522"/>
      <c r="CU22" s="522"/>
      <c r="CV22" s="522"/>
      <c r="CW22" s="522"/>
      <c r="CX22" s="522"/>
      <c r="CY22" s="522"/>
      <c r="CZ22" s="522"/>
      <c r="DA22" s="522"/>
      <c r="DB22" s="522"/>
      <c r="DC22" s="522"/>
      <c r="DD22" s="522"/>
      <c r="DE22" s="522"/>
      <c r="DF22" s="522"/>
      <c r="DG22" s="522"/>
      <c r="DH22" s="522"/>
      <c r="DI22" s="522"/>
      <c r="DJ22" s="522"/>
      <c r="DK22" s="522"/>
      <c r="DL22" s="522"/>
      <c r="DM22" s="522"/>
      <c r="DN22" s="522"/>
      <c r="DO22" s="522"/>
      <c r="DP22" s="522"/>
      <c r="DQ22" s="522"/>
      <c r="DR22" s="522"/>
      <c r="DS22" s="522"/>
      <c r="DT22" s="522"/>
      <c r="DU22" s="522"/>
      <c r="DV22" s="522"/>
      <c r="DW22" s="522"/>
      <c r="DX22" s="522"/>
      <c r="DY22" s="522"/>
      <c r="DZ22" s="522"/>
      <c r="EA22" s="522"/>
      <c r="EB22" s="522"/>
      <c r="EC22" s="564"/>
    </row>
    <row r="23" spans="2:133" ht="11.25" customHeight="1" x14ac:dyDescent="0.15">
      <c r="B23" s="606" t="s">
        <v>1</v>
      </c>
      <c r="C23" s="395"/>
      <c r="D23" s="395"/>
      <c r="E23" s="395"/>
      <c r="F23" s="395"/>
      <c r="G23" s="395"/>
      <c r="H23" s="395"/>
      <c r="I23" s="395"/>
      <c r="J23" s="395"/>
      <c r="K23" s="395"/>
      <c r="L23" s="395"/>
      <c r="M23" s="395"/>
      <c r="N23" s="395"/>
      <c r="O23" s="395"/>
      <c r="P23" s="395"/>
      <c r="Q23" s="607"/>
      <c r="R23" s="608">
        <v>595093</v>
      </c>
      <c r="S23" s="492"/>
      <c r="T23" s="492"/>
      <c r="U23" s="492"/>
      <c r="V23" s="492"/>
      <c r="W23" s="492"/>
      <c r="X23" s="492"/>
      <c r="Y23" s="621"/>
      <c r="Z23" s="641">
        <v>2.4</v>
      </c>
      <c r="AA23" s="641"/>
      <c r="AB23" s="641"/>
      <c r="AC23" s="641"/>
      <c r="AD23" s="642" t="s">
        <v>174</v>
      </c>
      <c r="AE23" s="642"/>
      <c r="AF23" s="642"/>
      <c r="AG23" s="642"/>
      <c r="AH23" s="642"/>
      <c r="AI23" s="642"/>
      <c r="AJ23" s="642"/>
      <c r="AK23" s="642"/>
      <c r="AL23" s="611" t="s">
        <v>174</v>
      </c>
      <c r="AM23" s="355"/>
      <c r="AN23" s="355"/>
      <c r="AO23" s="643"/>
      <c r="AP23" s="606" t="s">
        <v>77</v>
      </c>
      <c r="AQ23" s="665"/>
      <c r="AR23" s="665"/>
      <c r="AS23" s="665"/>
      <c r="AT23" s="665"/>
      <c r="AU23" s="665"/>
      <c r="AV23" s="665"/>
      <c r="AW23" s="665"/>
      <c r="AX23" s="665"/>
      <c r="AY23" s="665"/>
      <c r="AZ23" s="665"/>
      <c r="BA23" s="665"/>
      <c r="BB23" s="665"/>
      <c r="BC23" s="665"/>
      <c r="BD23" s="665"/>
      <c r="BE23" s="665"/>
      <c r="BF23" s="666"/>
      <c r="BG23" s="608">
        <v>347603</v>
      </c>
      <c r="BH23" s="492"/>
      <c r="BI23" s="492"/>
      <c r="BJ23" s="492"/>
      <c r="BK23" s="492"/>
      <c r="BL23" s="492"/>
      <c r="BM23" s="492"/>
      <c r="BN23" s="621"/>
      <c r="BO23" s="641">
        <v>6.5</v>
      </c>
      <c r="BP23" s="641"/>
      <c r="BQ23" s="641"/>
      <c r="BR23" s="641"/>
      <c r="BS23" s="642" t="s">
        <v>174</v>
      </c>
      <c r="BT23" s="642"/>
      <c r="BU23" s="642"/>
      <c r="BV23" s="642"/>
      <c r="BW23" s="642"/>
      <c r="BX23" s="642"/>
      <c r="BY23" s="642"/>
      <c r="BZ23" s="642"/>
      <c r="CA23" s="642"/>
      <c r="CB23" s="664"/>
      <c r="CD23" s="521" t="s">
        <v>317</v>
      </c>
      <c r="CE23" s="522"/>
      <c r="CF23" s="522"/>
      <c r="CG23" s="522"/>
      <c r="CH23" s="522"/>
      <c r="CI23" s="522"/>
      <c r="CJ23" s="522"/>
      <c r="CK23" s="522"/>
      <c r="CL23" s="522"/>
      <c r="CM23" s="522"/>
      <c r="CN23" s="522"/>
      <c r="CO23" s="522"/>
      <c r="CP23" s="522"/>
      <c r="CQ23" s="564"/>
      <c r="CR23" s="521" t="s">
        <v>373</v>
      </c>
      <c r="CS23" s="522"/>
      <c r="CT23" s="522"/>
      <c r="CU23" s="522"/>
      <c r="CV23" s="522"/>
      <c r="CW23" s="522"/>
      <c r="CX23" s="522"/>
      <c r="CY23" s="564"/>
      <c r="CZ23" s="521" t="s">
        <v>374</v>
      </c>
      <c r="DA23" s="522"/>
      <c r="DB23" s="522"/>
      <c r="DC23" s="564"/>
      <c r="DD23" s="521" t="s">
        <v>170</v>
      </c>
      <c r="DE23" s="522"/>
      <c r="DF23" s="522"/>
      <c r="DG23" s="522"/>
      <c r="DH23" s="522"/>
      <c r="DI23" s="522"/>
      <c r="DJ23" s="522"/>
      <c r="DK23" s="564"/>
      <c r="DL23" s="667" t="s">
        <v>375</v>
      </c>
      <c r="DM23" s="668"/>
      <c r="DN23" s="668"/>
      <c r="DO23" s="668"/>
      <c r="DP23" s="668"/>
      <c r="DQ23" s="668"/>
      <c r="DR23" s="668"/>
      <c r="DS23" s="668"/>
      <c r="DT23" s="668"/>
      <c r="DU23" s="668"/>
      <c r="DV23" s="669"/>
      <c r="DW23" s="521" t="s">
        <v>378</v>
      </c>
      <c r="DX23" s="522"/>
      <c r="DY23" s="522"/>
      <c r="DZ23" s="522"/>
      <c r="EA23" s="522"/>
      <c r="EB23" s="522"/>
      <c r="EC23" s="564"/>
    </row>
    <row r="24" spans="2:133" ht="11.25" customHeight="1" x14ac:dyDescent="0.15">
      <c r="B24" s="606" t="s">
        <v>294</v>
      </c>
      <c r="C24" s="395"/>
      <c r="D24" s="395"/>
      <c r="E24" s="395"/>
      <c r="F24" s="395"/>
      <c r="G24" s="395"/>
      <c r="H24" s="395"/>
      <c r="I24" s="395"/>
      <c r="J24" s="395"/>
      <c r="K24" s="395"/>
      <c r="L24" s="395"/>
      <c r="M24" s="395"/>
      <c r="N24" s="395"/>
      <c r="O24" s="395"/>
      <c r="P24" s="395"/>
      <c r="Q24" s="607"/>
      <c r="R24" s="608">
        <v>35</v>
      </c>
      <c r="S24" s="492"/>
      <c r="T24" s="492"/>
      <c r="U24" s="492"/>
      <c r="V24" s="492"/>
      <c r="W24" s="492"/>
      <c r="X24" s="492"/>
      <c r="Y24" s="621"/>
      <c r="Z24" s="641">
        <v>0</v>
      </c>
      <c r="AA24" s="641"/>
      <c r="AB24" s="641"/>
      <c r="AC24" s="641"/>
      <c r="AD24" s="642" t="s">
        <v>174</v>
      </c>
      <c r="AE24" s="642"/>
      <c r="AF24" s="642"/>
      <c r="AG24" s="642"/>
      <c r="AH24" s="642"/>
      <c r="AI24" s="642"/>
      <c r="AJ24" s="642"/>
      <c r="AK24" s="642"/>
      <c r="AL24" s="611" t="s">
        <v>174</v>
      </c>
      <c r="AM24" s="355"/>
      <c r="AN24" s="355"/>
      <c r="AO24" s="643"/>
      <c r="AP24" s="606" t="s">
        <v>353</v>
      </c>
      <c r="AQ24" s="665"/>
      <c r="AR24" s="665"/>
      <c r="AS24" s="665"/>
      <c r="AT24" s="665"/>
      <c r="AU24" s="665"/>
      <c r="AV24" s="665"/>
      <c r="AW24" s="665"/>
      <c r="AX24" s="665"/>
      <c r="AY24" s="665"/>
      <c r="AZ24" s="665"/>
      <c r="BA24" s="665"/>
      <c r="BB24" s="665"/>
      <c r="BC24" s="665"/>
      <c r="BD24" s="665"/>
      <c r="BE24" s="665"/>
      <c r="BF24" s="666"/>
      <c r="BG24" s="608" t="s">
        <v>174</v>
      </c>
      <c r="BH24" s="492"/>
      <c r="BI24" s="492"/>
      <c r="BJ24" s="492"/>
      <c r="BK24" s="492"/>
      <c r="BL24" s="492"/>
      <c r="BM24" s="492"/>
      <c r="BN24" s="621"/>
      <c r="BO24" s="641" t="s">
        <v>174</v>
      </c>
      <c r="BP24" s="641"/>
      <c r="BQ24" s="641"/>
      <c r="BR24" s="641"/>
      <c r="BS24" s="642" t="s">
        <v>174</v>
      </c>
      <c r="BT24" s="642"/>
      <c r="BU24" s="642"/>
      <c r="BV24" s="642"/>
      <c r="BW24" s="642"/>
      <c r="BX24" s="642"/>
      <c r="BY24" s="642"/>
      <c r="BZ24" s="642"/>
      <c r="CA24" s="642"/>
      <c r="CB24" s="664"/>
      <c r="CD24" s="650" t="s">
        <v>158</v>
      </c>
      <c r="CE24" s="651"/>
      <c r="CF24" s="651"/>
      <c r="CG24" s="651"/>
      <c r="CH24" s="651"/>
      <c r="CI24" s="651"/>
      <c r="CJ24" s="651"/>
      <c r="CK24" s="651"/>
      <c r="CL24" s="651"/>
      <c r="CM24" s="651"/>
      <c r="CN24" s="651"/>
      <c r="CO24" s="651"/>
      <c r="CP24" s="651"/>
      <c r="CQ24" s="652"/>
      <c r="CR24" s="647">
        <v>11829551</v>
      </c>
      <c r="CS24" s="648"/>
      <c r="CT24" s="648"/>
      <c r="CU24" s="648"/>
      <c r="CV24" s="648"/>
      <c r="CW24" s="648"/>
      <c r="CX24" s="648"/>
      <c r="CY24" s="670"/>
      <c r="CZ24" s="671">
        <v>48.9</v>
      </c>
      <c r="DA24" s="654"/>
      <c r="DB24" s="654"/>
      <c r="DC24" s="672"/>
      <c r="DD24" s="673">
        <v>7063385</v>
      </c>
      <c r="DE24" s="648"/>
      <c r="DF24" s="648"/>
      <c r="DG24" s="648"/>
      <c r="DH24" s="648"/>
      <c r="DI24" s="648"/>
      <c r="DJ24" s="648"/>
      <c r="DK24" s="670"/>
      <c r="DL24" s="673">
        <v>7025655</v>
      </c>
      <c r="DM24" s="648"/>
      <c r="DN24" s="648"/>
      <c r="DO24" s="648"/>
      <c r="DP24" s="648"/>
      <c r="DQ24" s="648"/>
      <c r="DR24" s="648"/>
      <c r="DS24" s="648"/>
      <c r="DT24" s="648"/>
      <c r="DU24" s="648"/>
      <c r="DV24" s="670"/>
      <c r="DW24" s="671">
        <v>56.6</v>
      </c>
      <c r="DX24" s="654"/>
      <c r="DY24" s="654"/>
      <c r="DZ24" s="654"/>
      <c r="EA24" s="654"/>
      <c r="EB24" s="654"/>
      <c r="EC24" s="674"/>
    </row>
    <row r="25" spans="2:133" ht="11.25" customHeight="1" x14ac:dyDescent="0.15">
      <c r="B25" s="606" t="s">
        <v>16</v>
      </c>
      <c r="C25" s="395"/>
      <c r="D25" s="395"/>
      <c r="E25" s="395"/>
      <c r="F25" s="395"/>
      <c r="G25" s="395"/>
      <c r="H25" s="395"/>
      <c r="I25" s="395"/>
      <c r="J25" s="395"/>
      <c r="K25" s="395"/>
      <c r="L25" s="395"/>
      <c r="M25" s="395"/>
      <c r="N25" s="395"/>
      <c r="O25" s="395"/>
      <c r="P25" s="395"/>
      <c r="Q25" s="607"/>
      <c r="R25" s="608">
        <v>13144849</v>
      </c>
      <c r="S25" s="492"/>
      <c r="T25" s="492"/>
      <c r="U25" s="492"/>
      <c r="V25" s="492"/>
      <c r="W25" s="492"/>
      <c r="X25" s="492"/>
      <c r="Y25" s="621"/>
      <c r="Z25" s="641">
        <v>52.6</v>
      </c>
      <c r="AA25" s="641"/>
      <c r="AB25" s="641"/>
      <c r="AC25" s="641"/>
      <c r="AD25" s="642">
        <v>12202118</v>
      </c>
      <c r="AE25" s="642"/>
      <c r="AF25" s="642"/>
      <c r="AG25" s="642"/>
      <c r="AH25" s="642"/>
      <c r="AI25" s="642"/>
      <c r="AJ25" s="642"/>
      <c r="AK25" s="642"/>
      <c r="AL25" s="611">
        <v>99.6</v>
      </c>
      <c r="AM25" s="355"/>
      <c r="AN25" s="355"/>
      <c r="AO25" s="643"/>
      <c r="AP25" s="606" t="s">
        <v>118</v>
      </c>
      <c r="AQ25" s="665"/>
      <c r="AR25" s="665"/>
      <c r="AS25" s="665"/>
      <c r="AT25" s="665"/>
      <c r="AU25" s="665"/>
      <c r="AV25" s="665"/>
      <c r="AW25" s="665"/>
      <c r="AX25" s="665"/>
      <c r="AY25" s="665"/>
      <c r="AZ25" s="665"/>
      <c r="BA25" s="665"/>
      <c r="BB25" s="665"/>
      <c r="BC25" s="665"/>
      <c r="BD25" s="665"/>
      <c r="BE25" s="665"/>
      <c r="BF25" s="666"/>
      <c r="BG25" s="608" t="s">
        <v>174</v>
      </c>
      <c r="BH25" s="492"/>
      <c r="BI25" s="492"/>
      <c r="BJ25" s="492"/>
      <c r="BK25" s="492"/>
      <c r="BL25" s="492"/>
      <c r="BM25" s="492"/>
      <c r="BN25" s="621"/>
      <c r="BO25" s="641" t="s">
        <v>174</v>
      </c>
      <c r="BP25" s="641"/>
      <c r="BQ25" s="641"/>
      <c r="BR25" s="641"/>
      <c r="BS25" s="642" t="s">
        <v>174</v>
      </c>
      <c r="BT25" s="642"/>
      <c r="BU25" s="642"/>
      <c r="BV25" s="642"/>
      <c r="BW25" s="642"/>
      <c r="BX25" s="642"/>
      <c r="BY25" s="642"/>
      <c r="BZ25" s="642"/>
      <c r="CA25" s="642"/>
      <c r="CB25" s="664"/>
      <c r="CD25" s="606" t="s">
        <v>380</v>
      </c>
      <c r="CE25" s="395"/>
      <c r="CF25" s="395"/>
      <c r="CG25" s="395"/>
      <c r="CH25" s="395"/>
      <c r="CI25" s="395"/>
      <c r="CJ25" s="395"/>
      <c r="CK25" s="395"/>
      <c r="CL25" s="395"/>
      <c r="CM25" s="395"/>
      <c r="CN25" s="395"/>
      <c r="CO25" s="395"/>
      <c r="CP25" s="395"/>
      <c r="CQ25" s="607"/>
      <c r="CR25" s="608">
        <v>3497209</v>
      </c>
      <c r="CS25" s="609"/>
      <c r="CT25" s="609"/>
      <c r="CU25" s="609"/>
      <c r="CV25" s="609"/>
      <c r="CW25" s="609"/>
      <c r="CX25" s="609"/>
      <c r="CY25" s="610"/>
      <c r="CZ25" s="611">
        <v>14.5</v>
      </c>
      <c r="DA25" s="612"/>
      <c r="DB25" s="612"/>
      <c r="DC25" s="613"/>
      <c r="DD25" s="614">
        <v>3236349</v>
      </c>
      <c r="DE25" s="609"/>
      <c r="DF25" s="609"/>
      <c r="DG25" s="609"/>
      <c r="DH25" s="609"/>
      <c r="DI25" s="609"/>
      <c r="DJ25" s="609"/>
      <c r="DK25" s="610"/>
      <c r="DL25" s="614">
        <v>3212628</v>
      </c>
      <c r="DM25" s="609"/>
      <c r="DN25" s="609"/>
      <c r="DO25" s="609"/>
      <c r="DP25" s="609"/>
      <c r="DQ25" s="609"/>
      <c r="DR25" s="609"/>
      <c r="DS25" s="609"/>
      <c r="DT25" s="609"/>
      <c r="DU25" s="609"/>
      <c r="DV25" s="610"/>
      <c r="DW25" s="611">
        <v>25.9</v>
      </c>
      <c r="DX25" s="612"/>
      <c r="DY25" s="612"/>
      <c r="DZ25" s="612"/>
      <c r="EA25" s="612"/>
      <c r="EB25" s="612"/>
      <c r="EC25" s="640"/>
    </row>
    <row r="26" spans="2:133" ht="11.25" customHeight="1" x14ac:dyDescent="0.15">
      <c r="B26" s="606" t="s">
        <v>382</v>
      </c>
      <c r="C26" s="395"/>
      <c r="D26" s="395"/>
      <c r="E26" s="395"/>
      <c r="F26" s="395"/>
      <c r="G26" s="395"/>
      <c r="H26" s="395"/>
      <c r="I26" s="395"/>
      <c r="J26" s="395"/>
      <c r="K26" s="395"/>
      <c r="L26" s="395"/>
      <c r="M26" s="395"/>
      <c r="N26" s="395"/>
      <c r="O26" s="395"/>
      <c r="P26" s="395"/>
      <c r="Q26" s="607"/>
      <c r="R26" s="608">
        <v>4812</v>
      </c>
      <c r="S26" s="492"/>
      <c r="T26" s="492"/>
      <c r="U26" s="492"/>
      <c r="V26" s="492"/>
      <c r="W26" s="492"/>
      <c r="X26" s="492"/>
      <c r="Y26" s="621"/>
      <c r="Z26" s="641">
        <v>0</v>
      </c>
      <c r="AA26" s="641"/>
      <c r="AB26" s="641"/>
      <c r="AC26" s="641"/>
      <c r="AD26" s="642">
        <v>4812</v>
      </c>
      <c r="AE26" s="642"/>
      <c r="AF26" s="642"/>
      <c r="AG26" s="642"/>
      <c r="AH26" s="642"/>
      <c r="AI26" s="642"/>
      <c r="AJ26" s="642"/>
      <c r="AK26" s="642"/>
      <c r="AL26" s="611">
        <v>0</v>
      </c>
      <c r="AM26" s="355"/>
      <c r="AN26" s="355"/>
      <c r="AO26" s="643"/>
      <c r="AP26" s="606" t="s">
        <v>115</v>
      </c>
      <c r="AQ26" s="665"/>
      <c r="AR26" s="665"/>
      <c r="AS26" s="665"/>
      <c r="AT26" s="665"/>
      <c r="AU26" s="665"/>
      <c r="AV26" s="665"/>
      <c r="AW26" s="665"/>
      <c r="AX26" s="665"/>
      <c r="AY26" s="665"/>
      <c r="AZ26" s="665"/>
      <c r="BA26" s="665"/>
      <c r="BB26" s="665"/>
      <c r="BC26" s="665"/>
      <c r="BD26" s="665"/>
      <c r="BE26" s="665"/>
      <c r="BF26" s="666"/>
      <c r="BG26" s="608" t="s">
        <v>174</v>
      </c>
      <c r="BH26" s="492"/>
      <c r="BI26" s="492"/>
      <c r="BJ26" s="492"/>
      <c r="BK26" s="492"/>
      <c r="BL26" s="492"/>
      <c r="BM26" s="492"/>
      <c r="BN26" s="621"/>
      <c r="BO26" s="641" t="s">
        <v>174</v>
      </c>
      <c r="BP26" s="641"/>
      <c r="BQ26" s="641"/>
      <c r="BR26" s="641"/>
      <c r="BS26" s="642" t="s">
        <v>174</v>
      </c>
      <c r="BT26" s="642"/>
      <c r="BU26" s="642"/>
      <c r="BV26" s="642"/>
      <c r="BW26" s="642"/>
      <c r="BX26" s="642"/>
      <c r="BY26" s="642"/>
      <c r="BZ26" s="642"/>
      <c r="CA26" s="642"/>
      <c r="CB26" s="664"/>
      <c r="CD26" s="606" t="s">
        <v>384</v>
      </c>
      <c r="CE26" s="395"/>
      <c r="CF26" s="395"/>
      <c r="CG26" s="395"/>
      <c r="CH26" s="395"/>
      <c r="CI26" s="395"/>
      <c r="CJ26" s="395"/>
      <c r="CK26" s="395"/>
      <c r="CL26" s="395"/>
      <c r="CM26" s="395"/>
      <c r="CN26" s="395"/>
      <c r="CO26" s="395"/>
      <c r="CP26" s="395"/>
      <c r="CQ26" s="607"/>
      <c r="CR26" s="608">
        <v>2011575</v>
      </c>
      <c r="CS26" s="492"/>
      <c r="CT26" s="492"/>
      <c r="CU26" s="492"/>
      <c r="CV26" s="492"/>
      <c r="CW26" s="492"/>
      <c r="CX26" s="492"/>
      <c r="CY26" s="621"/>
      <c r="CZ26" s="611">
        <v>8.3000000000000007</v>
      </c>
      <c r="DA26" s="612"/>
      <c r="DB26" s="612"/>
      <c r="DC26" s="613"/>
      <c r="DD26" s="614">
        <v>1796919</v>
      </c>
      <c r="DE26" s="492"/>
      <c r="DF26" s="492"/>
      <c r="DG26" s="492"/>
      <c r="DH26" s="492"/>
      <c r="DI26" s="492"/>
      <c r="DJ26" s="492"/>
      <c r="DK26" s="621"/>
      <c r="DL26" s="614" t="s">
        <v>174</v>
      </c>
      <c r="DM26" s="492"/>
      <c r="DN26" s="492"/>
      <c r="DO26" s="492"/>
      <c r="DP26" s="492"/>
      <c r="DQ26" s="492"/>
      <c r="DR26" s="492"/>
      <c r="DS26" s="492"/>
      <c r="DT26" s="492"/>
      <c r="DU26" s="492"/>
      <c r="DV26" s="621"/>
      <c r="DW26" s="611" t="s">
        <v>174</v>
      </c>
      <c r="DX26" s="612"/>
      <c r="DY26" s="612"/>
      <c r="DZ26" s="612"/>
      <c r="EA26" s="612"/>
      <c r="EB26" s="612"/>
      <c r="EC26" s="640"/>
    </row>
    <row r="27" spans="2:133" ht="11.25" customHeight="1" x14ac:dyDescent="0.15">
      <c r="B27" s="606" t="s">
        <v>386</v>
      </c>
      <c r="C27" s="395"/>
      <c r="D27" s="395"/>
      <c r="E27" s="395"/>
      <c r="F27" s="395"/>
      <c r="G27" s="395"/>
      <c r="H27" s="395"/>
      <c r="I27" s="395"/>
      <c r="J27" s="395"/>
      <c r="K27" s="395"/>
      <c r="L27" s="395"/>
      <c r="M27" s="395"/>
      <c r="N27" s="395"/>
      <c r="O27" s="395"/>
      <c r="P27" s="395"/>
      <c r="Q27" s="607"/>
      <c r="R27" s="608">
        <v>61191</v>
      </c>
      <c r="S27" s="492"/>
      <c r="T27" s="492"/>
      <c r="U27" s="492"/>
      <c r="V27" s="492"/>
      <c r="W27" s="492"/>
      <c r="X27" s="492"/>
      <c r="Y27" s="621"/>
      <c r="Z27" s="641">
        <v>0.2</v>
      </c>
      <c r="AA27" s="641"/>
      <c r="AB27" s="641"/>
      <c r="AC27" s="641"/>
      <c r="AD27" s="642" t="s">
        <v>174</v>
      </c>
      <c r="AE27" s="642"/>
      <c r="AF27" s="642"/>
      <c r="AG27" s="642"/>
      <c r="AH27" s="642"/>
      <c r="AI27" s="642"/>
      <c r="AJ27" s="642"/>
      <c r="AK27" s="642"/>
      <c r="AL27" s="611" t="s">
        <v>174</v>
      </c>
      <c r="AM27" s="355"/>
      <c r="AN27" s="355"/>
      <c r="AO27" s="643"/>
      <c r="AP27" s="606" t="s">
        <v>387</v>
      </c>
      <c r="AQ27" s="395"/>
      <c r="AR27" s="395"/>
      <c r="AS27" s="395"/>
      <c r="AT27" s="395"/>
      <c r="AU27" s="395"/>
      <c r="AV27" s="395"/>
      <c r="AW27" s="395"/>
      <c r="AX27" s="395"/>
      <c r="AY27" s="395"/>
      <c r="AZ27" s="395"/>
      <c r="BA27" s="395"/>
      <c r="BB27" s="395"/>
      <c r="BC27" s="395"/>
      <c r="BD27" s="395"/>
      <c r="BE27" s="395"/>
      <c r="BF27" s="607"/>
      <c r="BG27" s="608">
        <v>5317602</v>
      </c>
      <c r="BH27" s="492"/>
      <c r="BI27" s="492"/>
      <c r="BJ27" s="492"/>
      <c r="BK27" s="492"/>
      <c r="BL27" s="492"/>
      <c r="BM27" s="492"/>
      <c r="BN27" s="621"/>
      <c r="BO27" s="641">
        <v>100</v>
      </c>
      <c r="BP27" s="641"/>
      <c r="BQ27" s="641"/>
      <c r="BR27" s="641"/>
      <c r="BS27" s="642">
        <v>171714</v>
      </c>
      <c r="BT27" s="642"/>
      <c r="BU27" s="642"/>
      <c r="BV27" s="642"/>
      <c r="BW27" s="642"/>
      <c r="BX27" s="642"/>
      <c r="BY27" s="642"/>
      <c r="BZ27" s="642"/>
      <c r="CA27" s="642"/>
      <c r="CB27" s="664"/>
      <c r="CD27" s="606" t="s">
        <v>388</v>
      </c>
      <c r="CE27" s="395"/>
      <c r="CF27" s="395"/>
      <c r="CG27" s="395"/>
      <c r="CH27" s="395"/>
      <c r="CI27" s="395"/>
      <c r="CJ27" s="395"/>
      <c r="CK27" s="395"/>
      <c r="CL27" s="395"/>
      <c r="CM27" s="395"/>
      <c r="CN27" s="395"/>
      <c r="CO27" s="395"/>
      <c r="CP27" s="395"/>
      <c r="CQ27" s="607"/>
      <c r="CR27" s="608">
        <v>5995128</v>
      </c>
      <c r="CS27" s="609"/>
      <c r="CT27" s="609"/>
      <c r="CU27" s="609"/>
      <c r="CV27" s="609"/>
      <c r="CW27" s="609"/>
      <c r="CX27" s="609"/>
      <c r="CY27" s="610"/>
      <c r="CZ27" s="611">
        <v>24.8</v>
      </c>
      <c r="DA27" s="612"/>
      <c r="DB27" s="612"/>
      <c r="DC27" s="613"/>
      <c r="DD27" s="614">
        <v>1648306</v>
      </c>
      <c r="DE27" s="609"/>
      <c r="DF27" s="609"/>
      <c r="DG27" s="609"/>
      <c r="DH27" s="609"/>
      <c r="DI27" s="609"/>
      <c r="DJ27" s="609"/>
      <c r="DK27" s="610"/>
      <c r="DL27" s="614">
        <v>1638431</v>
      </c>
      <c r="DM27" s="609"/>
      <c r="DN27" s="609"/>
      <c r="DO27" s="609"/>
      <c r="DP27" s="609"/>
      <c r="DQ27" s="609"/>
      <c r="DR27" s="609"/>
      <c r="DS27" s="609"/>
      <c r="DT27" s="609"/>
      <c r="DU27" s="609"/>
      <c r="DV27" s="610"/>
      <c r="DW27" s="611">
        <v>13.2</v>
      </c>
      <c r="DX27" s="612"/>
      <c r="DY27" s="612"/>
      <c r="DZ27" s="612"/>
      <c r="EA27" s="612"/>
      <c r="EB27" s="612"/>
      <c r="EC27" s="640"/>
    </row>
    <row r="28" spans="2:133" ht="11.25" customHeight="1" x14ac:dyDescent="0.15">
      <c r="B28" s="606" t="s">
        <v>15</v>
      </c>
      <c r="C28" s="395"/>
      <c r="D28" s="395"/>
      <c r="E28" s="395"/>
      <c r="F28" s="395"/>
      <c r="G28" s="395"/>
      <c r="H28" s="395"/>
      <c r="I28" s="395"/>
      <c r="J28" s="395"/>
      <c r="K28" s="395"/>
      <c r="L28" s="395"/>
      <c r="M28" s="395"/>
      <c r="N28" s="395"/>
      <c r="O28" s="395"/>
      <c r="P28" s="395"/>
      <c r="Q28" s="607"/>
      <c r="R28" s="608">
        <v>341265</v>
      </c>
      <c r="S28" s="492"/>
      <c r="T28" s="492"/>
      <c r="U28" s="492"/>
      <c r="V28" s="492"/>
      <c r="W28" s="492"/>
      <c r="X28" s="492"/>
      <c r="Y28" s="621"/>
      <c r="Z28" s="641">
        <v>1.4</v>
      </c>
      <c r="AA28" s="641"/>
      <c r="AB28" s="641"/>
      <c r="AC28" s="641"/>
      <c r="AD28" s="642">
        <v>23632</v>
      </c>
      <c r="AE28" s="642"/>
      <c r="AF28" s="642"/>
      <c r="AG28" s="642"/>
      <c r="AH28" s="642"/>
      <c r="AI28" s="642"/>
      <c r="AJ28" s="642"/>
      <c r="AK28" s="642"/>
      <c r="AL28" s="611">
        <v>0.2</v>
      </c>
      <c r="AM28" s="355"/>
      <c r="AN28" s="355"/>
      <c r="AO28" s="643"/>
      <c r="AP28" s="606"/>
      <c r="AQ28" s="395"/>
      <c r="AR28" s="395"/>
      <c r="AS28" s="395"/>
      <c r="AT28" s="395"/>
      <c r="AU28" s="395"/>
      <c r="AV28" s="395"/>
      <c r="AW28" s="395"/>
      <c r="AX28" s="395"/>
      <c r="AY28" s="395"/>
      <c r="AZ28" s="395"/>
      <c r="BA28" s="395"/>
      <c r="BB28" s="395"/>
      <c r="BC28" s="395"/>
      <c r="BD28" s="395"/>
      <c r="BE28" s="395"/>
      <c r="BF28" s="607"/>
      <c r="BG28" s="608"/>
      <c r="BH28" s="492"/>
      <c r="BI28" s="492"/>
      <c r="BJ28" s="492"/>
      <c r="BK28" s="492"/>
      <c r="BL28" s="492"/>
      <c r="BM28" s="492"/>
      <c r="BN28" s="621"/>
      <c r="BO28" s="641"/>
      <c r="BP28" s="641"/>
      <c r="BQ28" s="641"/>
      <c r="BR28" s="641"/>
      <c r="BS28" s="614"/>
      <c r="BT28" s="492"/>
      <c r="BU28" s="492"/>
      <c r="BV28" s="492"/>
      <c r="BW28" s="492"/>
      <c r="BX28" s="492"/>
      <c r="BY28" s="492"/>
      <c r="BZ28" s="492"/>
      <c r="CA28" s="492"/>
      <c r="CB28" s="639"/>
      <c r="CD28" s="606" t="s">
        <v>198</v>
      </c>
      <c r="CE28" s="395"/>
      <c r="CF28" s="395"/>
      <c r="CG28" s="395"/>
      <c r="CH28" s="395"/>
      <c r="CI28" s="395"/>
      <c r="CJ28" s="395"/>
      <c r="CK28" s="395"/>
      <c r="CL28" s="395"/>
      <c r="CM28" s="395"/>
      <c r="CN28" s="395"/>
      <c r="CO28" s="395"/>
      <c r="CP28" s="395"/>
      <c r="CQ28" s="607"/>
      <c r="CR28" s="608">
        <v>2337214</v>
      </c>
      <c r="CS28" s="492"/>
      <c r="CT28" s="492"/>
      <c r="CU28" s="492"/>
      <c r="CV28" s="492"/>
      <c r="CW28" s="492"/>
      <c r="CX28" s="492"/>
      <c r="CY28" s="621"/>
      <c r="CZ28" s="611">
        <v>9.6999999999999993</v>
      </c>
      <c r="DA28" s="612"/>
      <c r="DB28" s="612"/>
      <c r="DC28" s="613"/>
      <c r="DD28" s="614">
        <v>2178730</v>
      </c>
      <c r="DE28" s="492"/>
      <c r="DF28" s="492"/>
      <c r="DG28" s="492"/>
      <c r="DH28" s="492"/>
      <c r="DI28" s="492"/>
      <c r="DJ28" s="492"/>
      <c r="DK28" s="621"/>
      <c r="DL28" s="614">
        <v>2174596</v>
      </c>
      <c r="DM28" s="492"/>
      <c r="DN28" s="492"/>
      <c r="DO28" s="492"/>
      <c r="DP28" s="492"/>
      <c r="DQ28" s="492"/>
      <c r="DR28" s="492"/>
      <c r="DS28" s="492"/>
      <c r="DT28" s="492"/>
      <c r="DU28" s="492"/>
      <c r="DV28" s="621"/>
      <c r="DW28" s="611">
        <v>17.5</v>
      </c>
      <c r="DX28" s="612"/>
      <c r="DY28" s="612"/>
      <c r="DZ28" s="612"/>
      <c r="EA28" s="612"/>
      <c r="EB28" s="612"/>
      <c r="EC28" s="640"/>
    </row>
    <row r="29" spans="2:133" ht="11.25" customHeight="1" x14ac:dyDescent="0.15">
      <c r="B29" s="606" t="s">
        <v>389</v>
      </c>
      <c r="C29" s="395"/>
      <c r="D29" s="395"/>
      <c r="E29" s="395"/>
      <c r="F29" s="395"/>
      <c r="G29" s="395"/>
      <c r="H29" s="395"/>
      <c r="I29" s="395"/>
      <c r="J29" s="395"/>
      <c r="K29" s="395"/>
      <c r="L29" s="395"/>
      <c r="M29" s="395"/>
      <c r="N29" s="395"/>
      <c r="O29" s="395"/>
      <c r="P29" s="395"/>
      <c r="Q29" s="607"/>
      <c r="R29" s="608">
        <v>289693</v>
      </c>
      <c r="S29" s="492"/>
      <c r="T29" s="492"/>
      <c r="U29" s="492"/>
      <c r="V29" s="492"/>
      <c r="W29" s="492"/>
      <c r="X29" s="492"/>
      <c r="Y29" s="621"/>
      <c r="Z29" s="641">
        <v>1.2</v>
      </c>
      <c r="AA29" s="641"/>
      <c r="AB29" s="641"/>
      <c r="AC29" s="641"/>
      <c r="AD29" s="642">
        <v>2091</v>
      </c>
      <c r="AE29" s="642"/>
      <c r="AF29" s="642"/>
      <c r="AG29" s="642"/>
      <c r="AH29" s="642"/>
      <c r="AI29" s="642"/>
      <c r="AJ29" s="642"/>
      <c r="AK29" s="642"/>
      <c r="AL29" s="611">
        <v>0</v>
      </c>
      <c r="AM29" s="355"/>
      <c r="AN29" s="355"/>
      <c r="AO29" s="643"/>
      <c r="AP29" s="586"/>
      <c r="AQ29" s="587"/>
      <c r="AR29" s="587"/>
      <c r="AS29" s="587"/>
      <c r="AT29" s="587"/>
      <c r="AU29" s="587"/>
      <c r="AV29" s="587"/>
      <c r="AW29" s="587"/>
      <c r="AX29" s="587"/>
      <c r="AY29" s="587"/>
      <c r="AZ29" s="587"/>
      <c r="BA29" s="587"/>
      <c r="BB29" s="587"/>
      <c r="BC29" s="587"/>
      <c r="BD29" s="587"/>
      <c r="BE29" s="587"/>
      <c r="BF29" s="588"/>
      <c r="BG29" s="608"/>
      <c r="BH29" s="492"/>
      <c r="BI29" s="492"/>
      <c r="BJ29" s="492"/>
      <c r="BK29" s="492"/>
      <c r="BL29" s="492"/>
      <c r="BM29" s="492"/>
      <c r="BN29" s="621"/>
      <c r="BO29" s="641"/>
      <c r="BP29" s="641"/>
      <c r="BQ29" s="641"/>
      <c r="BR29" s="641"/>
      <c r="BS29" s="642"/>
      <c r="BT29" s="642"/>
      <c r="BU29" s="642"/>
      <c r="BV29" s="642"/>
      <c r="BW29" s="642"/>
      <c r="BX29" s="642"/>
      <c r="BY29" s="642"/>
      <c r="BZ29" s="642"/>
      <c r="CA29" s="642"/>
      <c r="CB29" s="664"/>
      <c r="CD29" s="386" t="s">
        <v>356</v>
      </c>
      <c r="CE29" s="388"/>
      <c r="CF29" s="606" t="s">
        <v>31</v>
      </c>
      <c r="CG29" s="395"/>
      <c r="CH29" s="395"/>
      <c r="CI29" s="395"/>
      <c r="CJ29" s="395"/>
      <c r="CK29" s="395"/>
      <c r="CL29" s="395"/>
      <c r="CM29" s="395"/>
      <c r="CN29" s="395"/>
      <c r="CO29" s="395"/>
      <c r="CP29" s="395"/>
      <c r="CQ29" s="607"/>
      <c r="CR29" s="608">
        <v>2337213</v>
      </c>
      <c r="CS29" s="609"/>
      <c r="CT29" s="609"/>
      <c r="CU29" s="609"/>
      <c r="CV29" s="609"/>
      <c r="CW29" s="609"/>
      <c r="CX29" s="609"/>
      <c r="CY29" s="610"/>
      <c r="CZ29" s="611">
        <v>9.6999999999999993</v>
      </c>
      <c r="DA29" s="612"/>
      <c r="DB29" s="612"/>
      <c r="DC29" s="613"/>
      <c r="DD29" s="614">
        <v>2178729</v>
      </c>
      <c r="DE29" s="609"/>
      <c r="DF29" s="609"/>
      <c r="DG29" s="609"/>
      <c r="DH29" s="609"/>
      <c r="DI29" s="609"/>
      <c r="DJ29" s="609"/>
      <c r="DK29" s="610"/>
      <c r="DL29" s="614">
        <v>2174595</v>
      </c>
      <c r="DM29" s="609"/>
      <c r="DN29" s="609"/>
      <c r="DO29" s="609"/>
      <c r="DP29" s="609"/>
      <c r="DQ29" s="609"/>
      <c r="DR29" s="609"/>
      <c r="DS29" s="609"/>
      <c r="DT29" s="609"/>
      <c r="DU29" s="609"/>
      <c r="DV29" s="610"/>
      <c r="DW29" s="611">
        <v>17.5</v>
      </c>
      <c r="DX29" s="612"/>
      <c r="DY29" s="612"/>
      <c r="DZ29" s="612"/>
      <c r="EA29" s="612"/>
      <c r="EB29" s="612"/>
      <c r="EC29" s="640"/>
    </row>
    <row r="30" spans="2:133" ht="11.25" customHeight="1" x14ac:dyDescent="0.15">
      <c r="B30" s="606" t="s">
        <v>391</v>
      </c>
      <c r="C30" s="395"/>
      <c r="D30" s="395"/>
      <c r="E30" s="395"/>
      <c r="F30" s="395"/>
      <c r="G30" s="395"/>
      <c r="H30" s="395"/>
      <c r="I30" s="395"/>
      <c r="J30" s="395"/>
      <c r="K30" s="395"/>
      <c r="L30" s="395"/>
      <c r="M30" s="395"/>
      <c r="N30" s="395"/>
      <c r="O30" s="395"/>
      <c r="P30" s="395"/>
      <c r="Q30" s="607"/>
      <c r="R30" s="608">
        <v>5375407</v>
      </c>
      <c r="S30" s="492"/>
      <c r="T30" s="492"/>
      <c r="U30" s="492"/>
      <c r="V30" s="492"/>
      <c r="W30" s="492"/>
      <c r="X30" s="492"/>
      <c r="Y30" s="621"/>
      <c r="Z30" s="641">
        <v>21.5</v>
      </c>
      <c r="AA30" s="641"/>
      <c r="AB30" s="641"/>
      <c r="AC30" s="641"/>
      <c r="AD30" s="642" t="s">
        <v>174</v>
      </c>
      <c r="AE30" s="642"/>
      <c r="AF30" s="642"/>
      <c r="AG30" s="642"/>
      <c r="AH30" s="642"/>
      <c r="AI30" s="642"/>
      <c r="AJ30" s="642"/>
      <c r="AK30" s="642"/>
      <c r="AL30" s="611" t="s">
        <v>174</v>
      </c>
      <c r="AM30" s="355"/>
      <c r="AN30" s="355"/>
      <c r="AO30" s="643"/>
      <c r="AP30" s="521" t="s">
        <v>317</v>
      </c>
      <c r="AQ30" s="522"/>
      <c r="AR30" s="522"/>
      <c r="AS30" s="522"/>
      <c r="AT30" s="522"/>
      <c r="AU30" s="522"/>
      <c r="AV30" s="522"/>
      <c r="AW30" s="522"/>
      <c r="AX30" s="522"/>
      <c r="AY30" s="522"/>
      <c r="AZ30" s="522"/>
      <c r="BA30" s="522"/>
      <c r="BB30" s="522"/>
      <c r="BC30" s="522"/>
      <c r="BD30" s="522"/>
      <c r="BE30" s="522"/>
      <c r="BF30" s="564"/>
      <c r="BG30" s="521" t="s">
        <v>59</v>
      </c>
      <c r="BH30" s="662"/>
      <c r="BI30" s="662"/>
      <c r="BJ30" s="662"/>
      <c r="BK30" s="662"/>
      <c r="BL30" s="662"/>
      <c r="BM30" s="662"/>
      <c r="BN30" s="662"/>
      <c r="BO30" s="662"/>
      <c r="BP30" s="662"/>
      <c r="BQ30" s="663"/>
      <c r="BR30" s="521" t="s">
        <v>392</v>
      </c>
      <c r="BS30" s="662"/>
      <c r="BT30" s="662"/>
      <c r="BU30" s="662"/>
      <c r="BV30" s="662"/>
      <c r="BW30" s="662"/>
      <c r="BX30" s="662"/>
      <c r="BY30" s="662"/>
      <c r="BZ30" s="662"/>
      <c r="CA30" s="662"/>
      <c r="CB30" s="663"/>
      <c r="CD30" s="389"/>
      <c r="CE30" s="391"/>
      <c r="CF30" s="606" t="s">
        <v>395</v>
      </c>
      <c r="CG30" s="395"/>
      <c r="CH30" s="395"/>
      <c r="CI30" s="395"/>
      <c r="CJ30" s="395"/>
      <c r="CK30" s="395"/>
      <c r="CL30" s="395"/>
      <c r="CM30" s="395"/>
      <c r="CN30" s="395"/>
      <c r="CO30" s="395"/>
      <c r="CP30" s="395"/>
      <c r="CQ30" s="607"/>
      <c r="CR30" s="608">
        <v>2237912</v>
      </c>
      <c r="CS30" s="492"/>
      <c r="CT30" s="492"/>
      <c r="CU30" s="492"/>
      <c r="CV30" s="492"/>
      <c r="CW30" s="492"/>
      <c r="CX30" s="492"/>
      <c r="CY30" s="621"/>
      <c r="CZ30" s="611">
        <v>9.1999999999999993</v>
      </c>
      <c r="DA30" s="612"/>
      <c r="DB30" s="612"/>
      <c r="DC30" s="613"/>
      <c r="DD30" s="614">
        <v>2079438</v>
      </c>
      <c r="DE30" s="492"/>
      <c r="DF30" s="492"/>
      <c r="DG30" s="492"/>
      <c r="DH30" s="492"/>
      <c r="DI30" s="492"/>
      <c r="DJ30" s="492"/>
      <c r="DK30" s="621"/>
      <c r="DL30" s="614">
        <v>2075304</v>
      </c>
      <c r="DM30" s="492"/>
      <c r="DN30" s="492"/>
      <c r="DO30" s="492"/>
      <c r="DP30" s="492"/>
      <c r="DQ30" s="492"/>
      <c r="DR30" s="492"/>
      <c r="DS30" s="492"/>
      <c r="DT30" s="492"/>
      <c r="DU30" s="492"/>
      <c r="DV30" s="621"/>
      <c r="DW30" s="611">
        <v>16.7</v>
      </c>
      <c r="DX30" s="612"/>
      <c r="DY30" s="612"/>
      <c r="DZ30" s="612"/>
      <c r="EA30" s="612"/>
      <c r="EB30" s="612"/>
      <c r="EC30" s="640"/>
    </row>
    <row r="31" spans="2:133" ht="11.25" customHeight="1" x14ac:dyDescent="0.15">
      <c r="B31" s="658" t="s">
        <v>398</v>
      </c>
      <c r="C31" s="659"/>
      <c r="D31" s="659"/>
      <c r="E31" s="659"/>
      <c r="F31" s="659"/>
      <c r="G31" s="659"/>
      <c r="H31" s="659"/>
      <c r="I31" s="659"/>
      <c r="J31" s="659"/>
      <c r="K31" s="659"/>
      <c r="L31" s="659"/>
      <c r="M31" s="659"/>
      <c r="N31" s="659"/>
      <c r="O31" s="659"/>
      <c r="P31" s="659"/>
      <c r="Q31" s="660"/>
      <c r="R31" s="608">
        <v>300</v>
      </c>
      <c r="S31" s="492"/>
      <c r="T31" s="492"/>
      <c r="U31" s="492"/>
      <c r="V31" s="492"/>
      <c r="W31" s="492"/>
      <c r="X31" s="492"/>
      <c r="Y31" s="621"/>
      <c r="Z31" s="641">
        <v>0</v>
      </c>
      <c r="AA31" s="641"/>
      <c r="AB31" s="641"/>
      <c r="AC31" s="641"/>
      <c r="AD31" s="642">
        <v>300</v>
      </c>
      <c r="AE31" s="642"/>
      <c r="AF31" s="642"/>
      <c r="AG31" s="642"/>
      <c r="AH31" s="642"/>
      <c r="AI31" s="642"/>
      <c r="AJ31" s="642"/>
      <c r="AK31" s="642"/>
      <c r="AL31" s="611">
        <v>0</v>
      </c>
      <c r="AM31" s="355"/>
      <c r="AN31" s="355"/>
      <c r="AO31" s="643"/>
      <c r="AP31" s="378" t="s">
        <v>344</v>
      </c>
      <c r="AQ31" s="379"/>
      <c r="AR31" s="379"/>
      <c r="AS31" s="379"/>
      <c r="AT31" s="603" t="s">
        <v>192</v>
      </c>
      <c r="AU31" s="42"/>
      <c r="AV31" s="42"/>
      <c r="AW31" s="42"/>
      <c r="AX31" s="650" t="s">
        <v>284</v>
      </c>
      <c r="AY31" s="651"/>
      <c r="AZ31" s="651"/>
      <c r="BA31" s="651"/>
      <c r="BB31" s="651"/>
      <c r="BC31" s="651"/>
      <c r="BD31" s="651"/>
      <c r="BE31" s="651"/>
      <c r="BF31" s="652"/>
      <c r="BG31" s="661">
        <v>99.1</v>
      </c>
      <c r="BH31" s="655"/>
      <c r="BI31" s="655"/>
      <c r="BJ31" s="655"/>
      <c r="BK31" s="655"/>
      <c r="BL31" s="655"/>
      <c r="BM31" s="654">
        <v>95.9</v>
      </c>
      <c r="BN31" s="655"/>
      <c r="BO31" s="655"/>
      <c r="BP31" s="655"/>
      <c r="BQ31" s="656"/>
      <c r="BR31" s="661">
        <v>99.1</v>
      </c>
      <c r="BS31" s="655"/>
      <c r="BT31" s="655"/>
      <c r="BU31" s="655"/>
      <c r="BV31" s="655"/>
      <c r="BW31" s="655"/>
      <c r="BX31" s="654">
        <v>94.7</v>
      </c>
      <c r="BY31" s="655"/>
      <c r="BZ31" s="655"/>
      <c r="CA31" s="655"/>
      <c r="CB31" s="656"/>
      <c r="CD31" s="389"/>
      <c r="CE31" s="391"/>
      <c r="CF31" s="606" t="s">
        <v>60</v>
      </c>
      <c r="CG31" s="395"/>
      <c r="CH31" s="395"/>
      <c r="CI31" s="395"/>
      <c r="CJ31" s="395"/>
      <c r="CK31" s="395"/>
      <c r="CL31" s="395"/>
      <c r="CM31" s="395"/>
      <c r="CN31" s="395"/>
      <c r="CO31" s="395"/>
      <c r="CP31" s="395"/>
      <c r="CQ31" s="607"/>
      <c r="CR31" s="608">
        <v>99301</v>
      </c>
      <c r="CS31" s="609"/>
      <c r="CT31" s="609"/>
      <c r="CU31" s="609"/>
      <c r="CV31" s="609"/>
      <c r="CW31" s="609"/>
      <c r="CX31" s="609"/>
      <c r="CY31" s="610"/>
      <c r="CZ31" s="611">
        <v>0.4</v>
      </c>
      <c r="DA31" s="612"/>
      <c r="DB31" s="612"/>
      <c r="DC31" s="613"/>
      <c r="DD31" s="614">
        <v>99291</v>
      </c>
      <c r="DE31" s="609"/>
      <c r="DF31" s="609"/>
      <c r="DG31" s="609"/>
      <c r="DH31" s="609"/>
      <c r="DI31" s="609"/>
      <c r="DJ31" s="609"/>
      <c r="DK31" s="610"/>
      <c r="DL31" s="614">
        <v>99291</v>
      </c>
      <c r="DM31" s="609"/>
      <c r="DN31" s="609"/>
      <c r="DO31" s="609"/>
      <c r="DP31" s="609"/>
      <c r="DQ31" s="609"/>
      <c r="DR31" s="609"/>
      <c r="DS31" s="609"/>
      <c r="DT31" s="609"/>
      <c r="DU31" s="609"/>
      <c r="DV31" s="610"/>
      <c r="DW31" s="611">
        <v>0.8</v>
      </c>
      <c r="DX31" s="612"/>
      <c r="DY31" s="612"/>
      <c r="DZ31" s="612"/>
      <c r="EA31" s="612"/>
      <c r="EB31" s="612"/>
      <c r="EC31" s="640"/>
    </row>
    <row r="32" spans="2:133" ht="11.25" customHeight="1" x14ac:dyDescent="0.15">
      <c r="B32" s="606" t="s">
        <v>399</v>
      </c>
      <c r="C32" s="395"/>
      <c r="D32" s="395"/>
      <c r="E32" s="395"/>
      <c r="F32" s="395"/>
      <c r="G32" s="395"/>
      <c r="H32" s="395"/>
      <c r="I32" s="395"/>
      <c r="J32" s="395"/>
      <c r="K32" s="395"/>
      <c r="L32" s="395"/>
      <c r="M32" s="395"/>
      <c r="N32" s="395"/>
      <c r="O32" s="395"/>
      <c r="P32" s="395"/>
      <c r="Q32" s="607"/>
      <c r="R32" s="608">
        <v>1354565</v>
      </c>
      <c r="S32" s="492"/>
      <c r="T32" s="492"/>
      <c r="U32" s="492"/>
      <c r="V32" s="492"/>
      <c r="W32" s="492"/>
      <c r="X32" s="492"/>
      <c r="Y32" s="621"/>
      <c r="Z32" s="641">
        <v>5.4</v>
      </c>
      <c r="AA32" s="641"/>
      <c r="AB32" s="641"/>
      <c r="AC32" s="641"/>
      <c r="AD32" s="642" t="s">
        <v>174</v>
      </c>
      <c r="AE32" s="642"/>
      <c r="AF32" s="642"/>
      <c r="AG32" s="642"/>
      <c r="AH32" s="642"/>
      <c r="AI32" s="642"/>
      <c r="AJ32" s="642"/>
      <c r="AK32" s="642"/>
      <c r="AL32" s="611" t="s">
        <v>174</v>
      </c>
      <c r="AM32" s="355"/>
      <c r="AN32" s="355"/>
      <c r="AO32" s="643"/>
      <c r="AP32" s="602"/>
      <c r="AQ32" s="444"/>
      <c r="AR32" s="444"/>
      <c r="AS32" s="444"/>
      <c r="AT32" s="604"/>
      <c r="AU32" s="1" t="s">
        <v>401</v>
      </c>
      <c r="AX32" s="606" t="s">
        <v>151</v>
      </c>
      <c r="AY32" s="395"/>
      <c r="AZ32" s="395"/>
      <c r="BA32" s="395"/>
      <c r="BB32" s="395"/>
      <c r="BC32" s="395"/>
      <c r="BD32" s="395"/>
      <c r="BE32" s="395"/>
      <c r="BF32" s="607"/>
      <c r="BG32" s="657">
        <v>99.4</v>
      </c>
      <c r="BH32" s="609"/>
      <c r="BI32" s="609"/>
      <c r="BJ32" s="609"/>
      <c r="BK32" s="609"/>
      <c r="BL32" s="609"/>
      <c r="BM32" s="355">
        <v>98.1</v>
      </c>
      <c r="BN32" s="609"/>
      <c r="BO32" s="609"/>
      <c r="BP32" s="609"/>
      <c r="BQ32" s="638"/>
      <c r="BR32" s="657">
        <v>99.3</v>
      </c>
      <c r="BS32" s="609"/>
      <c r="BT32" s="609"/>
      <c r="BU32" s="609"/>
      <c r="BV32" s="609"/>
      <c r="BW32" s="609"/>
      <c r="BX32" s="355">
        <v>97.6</v>
      </c>
      <c r="BY32" s="609"/>
      <c r="BZ32" s="609"/>
      <c r="CA32" s="609"/>
      <c r="CB32" s="638"/>
      <c r="CD32" s="392"/>
      <c r="CE32" s="394"/>
      <c r="CF32" s="606" t="s">
        <v>402</v>
      </c>
      <c r="CG32" s="395"/>
      <c r="CH32" s="395"/>
      <c r="CI32" s="395"/>
      <c r="CJ32" s="395"/>
      <c r="CK32" s="395"/>
      <c r="CL32" s="395"/>
      <c r="CM32" s="395"/>
      <c r="CN32" s="395"/>
      <c r="CO32" s="395"/>
      <c r="CP32" s="395"/>
      <c r="CQ32" s="607"/>
      <c r="CR32" s="608">
        <v>1</v>
      </c>
      <c r="CS32" s="492"/>
      <c r="CT32" s="492"/>
      <c r="CU32" s="492"/>
      <c r="CV32" s="492"/>
      <c r="CW32" s="492"/>
      <c r="CX32" s="492"/>
      <c r="CY32" s="621"/>
      <c r="CZ32" s="611">
        <v>0</v>
      </c>
      <c r="DA32" s="612"/>
      <c r="DB32" s="612"/>
      <c r="DC32" s="613"/>
      <c r="DD32" s="614">
        <v>1</v>
      </c>
      <c r="DE32" s="492"/>
      <c r="DF32" s="492"/>
      <c r="DG32" s="492"/>
      <c r="DH32" s="492"/>
      <c r="DI32" s="492"/>
      <c r="DJ32" s="492"/>
      <c r="DK32" s="621"/>
      <c r="DL32" s="614">
        <v>1</v>
      </c>
      <c r="DM32" s="492"/>
      <c r="DN32" s="492"/>
      <c r="DO32" s="492"/>
      <c r="DP32" s="492"/>
      <c r="DQ32" s="492"/>
      <c r="DR32" s="492"/>
      <c r="DS32" s="492"/>
      <c r="DT32" s="492"/>
      <c r="DU32" s="492"/>
      <c r="DV32" s="621"/>
      <c r="DW32" s="611">
        <v>0</v>
      </c>
      <c r="DX32" s="612"/>
      <c r="DY32" s="612"/>
      <c r="DZ32" s="612"/>
      <c r="EA32" s="612"/>
      <c r="EB32" s="612"/>
      <c r="EC32" s="640"/>
    </row>
    <row r="33" spans="2:133" ht="11.25" customHeight="1" x14ac:dyDescent="0.15">
      <c r="B33" s="606" t="s">
        <v>34</v>
      </c>
      <c r="C33" s="395"/>
      <c r="D33" s="395"/>
      <c r="E33" s="395"/>
      <c r="F33" s="395"/>
      <c r="G33" s="395"/>
      <c r="H33" s="395"/>
      <c r="I33" s="395"/>
      <c r="J33" s="395"/>
      <c r="K33" s="395"/>
      <c r="L33" s="395"/>
      <c r="M33" s="395"/>
      <c r="N33" s="395"/>
      <c r="O33" s="395"/>
      <c r="P33" s="395"/>
      <c r="Q33" s="607"/>
      <c r="R33" s="608">
        <v>32006</v>
      </c>
      <c r="S33" s="492"/>
      <c r="T33" s="492"/>
      <c r="U33" s="492"/>
      <c r="V33" s="492"/>
      <c r="W33" s="492"/>
      <c r="X33" s="492"/>
      <c r="Y33" s="621"/>
      <c r="Z33" s="641">
        <v>0.1</v>
      </c>
      <c r="AA33" s="641"/>
      <c r="AB33" s="641"/>
      <c r="AC33" s="641"/>
      <c r="AD33" s="642">
        <v>12091</v>
      </c>
      <c r="AE33" s="642"/>
      <c r="AF33" s="642"/>
      <c r="AG33" s="642"/>
      <c r="AH33" s="642"/>
      <c r="AI33" s="642"/>
      <c r="AJ33" s="642"/>
      <c r="AK33" s="642"/>
      <c r="AL33" s="611">
        <v>0.1</v>
      </c>
      <c r="AM33" s="355"/>
      <c r="AN33" s="355"/>
      <c r="AO33" s="643"/>
      <c r="AP33" s="381"/>
      <c r="AQ33" s="382"/>
      <c r="AR33" s="382"/>
      <c r="AS33" s="382"/>
      <c r="AT33" s="605"/>
      <c r="AU33" s="43"/>
      <c r="AV33" s="43"/>
      <c r="AW33" s="43"/>
      <c r="AX33" s="586" t="s">
        <v>403</v>
      </c>
      <c r="AY33" s="587"/>
      <c r="AZ33" s="587"/>
      <c r="BA33" s="587"/>
      <c r="BB33" s="587"/>
      <c r="BC33" s="587"/>
      <c r="BD33" s="587"/>
      <c r="BE33" s="587"/>
      <c r="BF33" s="588"/>
      <c r="BG33" s="653">
        <v>98.6</v>
      </c>
      <c r="BH33" s="590"/>
      <c r="BI33" s="590"/>
      <c r="BJ33" s="590"/>
      <c r="BK33" s="590"/>
      <c r="BL33" s="590"/>
      <c r="BM33" s="634">
        <v>92.8</v>
      </c>
      <c r="BN33" s="590"/>
      <c r="BO33" s="590"/>
      <c r="BP33" s="590"/>
      <c r="BQ33" s="629"/>
      <c r="BR33" s="653">
        <v>98.4</v>
      </c>
      <c r="BS33" s="590"/>
      <c r="BT33" s="590"/>
      <c r="BU33" s="590"/>
      <c r="BV33" s="590"/>
      <c r="BW33" s="590"/>
      <c r="BX33" s="634">
        <v>90.3</v>
      </c>
      <c r="BY33" s="590"/>
      <c r="BZ33" s="590"/>
      <c r="CA33" s="590"/>
      <c r="CB33" s="629"/>
      <c r="CD33" s="606" t="s">
        <v>132</v>
      </c>
      <c r="CE33" s="395"/>
      <c r="CF33" s="395"/>
      <c r="CG33" s="395"/>
      <c r="CH33" s="395"/>
      <c r="CI33" s="395"/>
      <c r="CJ33" s="395"/>
      <c r="CK33" s="395"/>
      <c r="CL33" s="395"/>
      <c r="CM33" s="395"/>
      <c r="CN33" s="395"/>
      <c r="CO33" s="395"/>
      <c r="CP33" s="395"/>
      <c r="CQ33" s="607"/>
      <c r="CR33" s="608">
        <v>9987987</v>
      </c>
      <c r="CS33" s="609"/>
      <c r="CT33" s="609"/>
      <c r="CU33" s="609"/>
      <c r="CV33" s="609"/>
      <c r="CW33" s="609"/>
      <c r="CX33" s="609"/>
      <c r="CY33" s="610"/>
      <c r="CZ33" s="611">
        <v>41.3</v>
      </c>
      <c r="DA33" s="612"/>
      <c r="DB33" s="612"/>
      <c r="DC33" s="613"/>
      <c r="DD33" s="614">
        <v>7520483</v>
      </c>
      <c r="DE33" s="609"/>
      <c r="DF33" s="609"/>
      <c r="DG33" s="609"/>
      <c r="DH33" s="609"/>
      <c r="DI33" s="609"/>
      <c r="DJ33" s="609"/>
      <c r="DK33" s="610"/>
      <c r="DL33" s="614">
        <v>4732510</v>
      </c>
      <c r="DM33" s="609"/>
      <c r="DN33" s="609"/>
      <c r="DO33" s="609"/>
      <c r="DP33" s="609"/>
      <c r="DQ33" s="609"/>
      <c r="DR33" s="609"/>
      <c r="DS33" s="609"/>
      <c r="DT33" s="609"/>
      <c r="DU33" s="609"/>
      <c r="DV33" s="610"/>
      <c r="DW33" s="611">
        <v>38.1</v>
      </c>
      <c r="DX33" s="612"/>
      <c r="DY33" s="612"/>
      <c r="DZ33" s="612"/>
      <c r="EA33" s="612"/>
      <c r="EB33" s="612"/>
      <c r="EC33" s="640"/>
    </row>
    <row r="34" spans="2:133" ht="11.25" customHeight="1" x14ac:dyDescent="0.15">
      <c r="B34" s="606" t="s">
        <v>404</v>
      </c>
      <c r="C34" s="395"/>
      <c r="D34" s="395"/>
      <c r="E34" s="395"/>
      <c r="F34" s="395"/>
      <c r="G34" s="395"/>
      <c r="H34" s="395"/>
      <c r="I34" s="395"/>
      <c r="J34" s="395"/>
      <c r="K34" s="395"/>
      <c r="L34" s="395"/>
      <c r="M34" s="395"/>
      <c r="N34" s="395"/>
      <c r="O34" s="395"/>
      <c r="P34" s="395"/>
      <c r="Q34" s="607"/>
      <c r="R34" s="608">
        <v>853548</v>
      </c>
      <c r="S34" s="492"/>
      <c r="T34" s="492"/>
      <c r="U34" s="492"/>
      <c r="V34" s="492"/>
      <c r="W34" s="492"/>
      <c r="X34" s="492"/>
      <c r="Y34" s="621"/>
      <c r="Z34" s="641">
        <v>3.4</v>
      </c>
      <c r="AA34" s="641"/>
      <c r="AB34" s="641"/>
      <c r="AC34" s="641"/>
      <c r="AD34" s="642" t="s">
        <v>174</v>
      </c>
      <c r="AE34" s="642"/>
      <c r="AF34" s="642"/>
      <c r="AG34" s="642"/>
      <c r="AH34" s="642"/>
      <c r="AI34" s="642"/>
      <c r="AJ34" s="642"/>
      <c r="AK34" s="642"/>
      <c r="AL34" s="611" t="s">
        <v>174</v>
      </c>
      <c r="AM34" s="355"/>
      <c r="AN34" s="355"/>
      <c r="AO34" s="64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6" t="s">
        <v>109</v>
      </c>
      <c r="CE34" s="395"/>
      <c r="CF34" s="395"/>
      <c r="CG34" s="395"/>
      <c r="CH34" s="395"/>
      <c r="CI34" s="395"/>
      <c r="CJ34" s="395"/>
      <c r="CK34" s="395"/>
      <c r="CL34" s="395"/>
      <c r="CM34" s="395"/>
      <c r="CN34" s="395"/>
      <c r="CO34" s="395"/>
      <c r="CP34" s="395"/>
      <c r="CQ34" s="607"/>
      <c r="CR34" s="608">
        <v>3848414</v>
      </c>
      <c r="CS34" s="492"/>
      <c r="CT34" s="492"/>
      <c r="CU34" s="492"/>
      <c r="CV34" s="492"/>
      <c r="CW34" s="492"/>
      <c r="CX34" s="492"/>
      <c r="CY34" s="621"/>
      <c r="CZ34" s="611">
        <v>15.9</v>
      </c>
      <c r="DA34" s="612"/>
      <c r="DB34" s="612"/>
      <c r="DC34" s="613"/>
      <c r="DD34" s="614">
        <v>2549319</v>
      </c>
      <c r="DE34" s="492"/>
      <c r="DF34" s="492"/>
      <c r="DG34" s="492"/>
      <c r="DH34" s="492"/>
      <c r="DI34" s="492"/>
      <c r="DJ34" s="492"/>
      <c r="DK34" s="621"/>
      <c r="DL34" s="614">
        <v>1793845</v>
      </c>
      <c r="DM34" s="492"/>
      <c r="DN34" s="492"/>
      <c r="DO34" s="492"/>
      <c r="DP34" s="492"/>
      <c r="DQ34" s="492"/>
      <c r="DR34" s="492"/>
      <c r="DS34" s="492"/>
      <c r="DT34" s="492"/>
      <c r="DU34" s="492"/>
      <c r="DV34" s="621"/>
      <c r="DW34" s="611">
        <v>14.4</v>
      </c>
      <c r="DX34" s="612"/>
      <c r="DY34" s="612"/>
      <c r="DZ34" s="612"/>
      <c r="EA34" s="612"/>
      <c r="EB34" s="612"/>
      <c r="EC34" s="640"/>
    </row>
    <row r="35" spans="2:133" ht="11.25" customHeight="1" x14ac:dyDescent="0.15">
      <c r="B35" s="606" t="s">
        <v>407</v>
      </c>
      <c r="C35" s="395"/>
      <c r="D35" s="395"/>
      <c r="E35" s="395"/>
      <c r="F35" s="395"/>
      <c r="G35" s="395"/>
      <c r="H35" s="395"/>
      <c r="I35" s="395"/>
      <c r="J35" s="395"/>
      <c r="K35" s="395"/>
      <c r="L35" s="395"/>
      <c r="M35" s="395"/>
      <c r="N35" s="395"/>
      <c r="O35" s="395"/>
      <c r="P35" s="395"/>
      <c r="Q35" s="607"/>
      <c r="R35" s="608">
        <v>369124</v>
      </c>
      <c r="S35" s="492"/>
      <c r="T35" s="492"/>
      <c r="U35" s="492"/>
      <c r="V35" s="492"/>
      <c r="W35" s="492"/>
      <c r="X35" s="492"/>
      <c r="Y35" s="621"/>
      <c r="Z35" s="641">
        <v>1.5</v>
      </c>
      <c r="AA35" s="641"/>
      <c r="AB35" s="641"/>
      <c r="AC35" s="641"/>
      <c r="AD35" s="642" t="s">
        <v>174</v>
      </c>
      <c r="AE35" s="642"/>
      <c r="AF35" s="642"/>
      <c r="AG35" s="642"/>
      <c r="AH35" s="642"/>
      <c r="AI35" s="642"/>
      <c r="AJ35" s="642"/>
      <c r="AK35" s="642"/>
      <c r="AL35" s="611" t="s">
        <v>174</v>
      </c>
      <c r="AM35" s="355"/>
      <c r="AN35" s="355"/>
      <c r="AO35" s="643"/>
      <c r="AP35" s="16"/>
      <c r="AQ35" s="521" t="s">
        <v>205</v>
      </c>
      <c r="AR35" s="522"/>
      <c r="AS35" s="522"/>
      <c r="AT35" s="522"/>
      <c r="AU35" s="522"/>
      <c r="AV35" s="522"/>
      <c r="AW35" s="522"/>
      <c r="AX35" s="522"/>
      <c r="AY35" s="522"/>
      <c r="AZ35" s="522"/>
      <c r="BA35" s="522"/>
      <c r="BB35" s="522"/>
      <c r="BC35" s="522"/>
      <c r="BD35" s="522"/>
      <c r="BE35" s="522"/>
      <c r="BF35" s="564"/>
      <c r="BG35" s="521" t="s">
        <v>126</v>
      </c>
      <c r="BH35" s="522"/>
      <c r="BI35" s="522"/>
      <c r="BJ35" s="522"/>
      <c r="BK35" s="522"/>
      <c r="BL35" s="522"/>
      <c r="BM35" s="522"/>
      <c r="BN35" s="522"/>
      <c r="BO35" s="522"/>
      <c r="BP35" s="522"/>
      <c r="BQ35" s="522"/>
      <c r="BR35" s="522"/>
      <c r="BS35" s="522"/>
      <c r="BT35" s="522"/>
      <c r="BU35" s="522"/>
      <c r="BV35" s="522"/>
      <c r="BW35" s="522"/>
      <c r="BX35" s="522"/>
      <c r="BY35" s="522"/>
      <c r="BZ35" s="522"/>
      <c r="CA35" s="522"/>
      <c r="CB35" s="564"/>
      <c r="CD35" s="606" t="s">
        <v>341</v>
      </c>
      <c r="CE35" s="395"/>
      <c r="CF35" s="395"/>
      <c r="CG35" s="395"/>
      <c r="CH35" s="395"/>
      <c r="CI35" s="395"/>
      <c r="CJ35" s="395"/>
      <c r="CK35" s="395"/>
      <c r="CL35" s="395"/>
      <c r="CM35" s="395"/>
      <c r="CN35" s="395"/>
      <c r="CO35" s="395"/>
      <c r="CP35" s="395"/>
      <c r="CQ35" s="607"/>
      <c r="CR35" s="608">
        <v>559317</v>
      </c>
      <c r="CS35" s="609"/>
      <c r="CT35" s="609"/>
      <c r="CU35" s="609"/>
      <c r="CV35" s="609"/>
      <c r="CW35" s="609"/>
      <c r="CX35" s="609"/>
      <c r="CY35" s="610"/>
      <c r="CZ35" s="611">
        <v>2.2999999999999998</v>
      </c>
      <c r="DA35" s="612"/>
      <c r="DB35" s="612"/>
      <c r="DC35" s="613"/>
      <c r="DD35" s="614">
        <v>348041</v>
      </c>
      <c r="DE35" s="609"/>
      <c r="DF35" s="609"/>
      <c r="DG35" s="609"/>
      <c r="DH35" s="609"/>
      <c r="DI35" s="609"/>
      <c r="DJ35" s="609"/>
      <c r="DK35" s="610"/>
      <c r="DL35" s="614">
        <v>275330</v>
      </c>
      <c r="DM35" s="609"/>
      <c r="DN35" s="609"/>
      <c r="DO35" s="609"/>
      <c r="DP35" s="609"/>
      <c r="DQ35" s="609"/>
      <c r="DR35" s="609"/>
      <c r="DS35" s="609"/>
      <c r="DT35" s="609"/>
      <c r="DU35" s="609"/>
      <c r="DV35" s="610"/>
      <c r="DW35" s="611">
        <v>2.2000000000000002</v>
      </c>
      <c r="DX35" s="612"/>
      <c r="DY35" s="612"/>
      <c r="DZ35" s="612"/>
      <c r="EA35" s="612"/>
      <c r="EB35" s="612"/>
      <c r="EC35" s="640"/>
    </row>
    <row r="36" spans="2:133" ht="11.25" customHeight="1" x14ac:dyDescent="0.15">
      <c r="B36" s="606" t="s">
        <v>236</v>
      </c>
      <c r="C36" s="395"/>
      <c r="D36" s="395"/>
      <c r="E36" s="395"/>
      <c r="F36" s="395"/>
      <c r="G36" s="395"/>
      <c r="H36" s="395"/>
      <c r="I36" s="395"/>
      <c r="J36" s="395"/>
      <c r="K36" s="395"/>
      <c r="L36" s="395"/>
      <c r="M36" s="395"/>
      <c r="N36" s="395"/>
      <c r="O36" s="395"/>
      <c r="P36" s="395"/>
      <c r="Q36" s="607"/>
      <c r="R36" s="608">
        <v>855610</v>
      </c>
      <c r="S36" s="492"/>
      <c r="T36" s="492"/>
      <c r="U36" s="492"/>
      <c r="V36" s="492"/>
      <c r="W36" s="492"/>
      <c r="X36" s="492"/>
      <c r="Y36" s="621"/>
      <c r="Z36" s="641">
        <v>3.4</v>
      </c>
      <c r="AA36" s="641"/>
      <c r="AB36" s="641"/>
      <c r="AC36" s="641"/>
      <c r="AD36" s="642" t="s">
        <v>174</v>
      </c>
      <c r="AE36" s="642"/>
      <c r="AF36" s="642"/>
      <c r="AG36" s="642"/>
      <c r="AH36" s="642"/>
      <c r="AI36" s="642"/>
      <c r="AJ36" s="642"/>
      <c r="AK36" s="642"/>
      <c r="AL36" s="611" t="s">
        <v>174</v>
      </c>
      <c r="AM36" s="355"/>
      <c r="AN36" s="355"/>
      <c r="AO36" s="643"/>
      <c r="AP36" s="16"/>
      <c r="AQ36" s="644" t="s">
        <v>387</v>
      </c>
      <c r="AR36" s="645"/>
      <c r="AS36" s="645"/>
      <c r="AT36" s="645"/>
      <c r="AU36" s="645"/>
      <c r="AV36" s="645"/>
      <c r="AW36" s="645"/>
      <c r="AX36" s="645"/>
      <c r="AY36" s="646"/>
      <c r="AZ36" s="647">
        <v>2881733</v>
      </c>
      <c r="BA36" s="648"/>
      <c r="BB36" s="648"/>
      <c r="BC36" s="648"/>
      <c r="BD36" s="648"/>
      <c r="BE36" s="648"/>
      <c r="BF36" s="649"/>
      <c r="BG36" s="650" t="s">
        <v>408</v>
      </c>
      <c r="BH36" s="651"/>
      <c r="BI36" s="651"/>
      <c r="BJ36" s="651"/>
      <c r="BK36" s="651"/>
      <c r="BL36" s="651"/>
      <c r="BM36" s="651"/>
      <c r="BN36" s="651"/>
      <c r="BO36" s="651"/>
      <c r="BP36" s="651"/>
      <c r="BQ36" s="651"/>
      <c r="BR36" s="651"/>
      <c r="BS36" s="651"/>
      <c r="BT36" s="651"/>
      <c r="BU36" s="652"/>
      <c r="BV36" s="647">
        <v>409130</v>
      </c>
      <c r="BW36" s="648"/>
      <c r="BX36" s="648"/>
      <c r="BY36" s="648"/>
      <c r="BZ36" s="648"/>
      <c r="CA36" s="648"/>
      <c r="CB36" s="649"/>
      <c r="CD36" s="606" t="s">
        <v>410</v>
      </c>
      <c r="CE36" s="395"/>
      <c r="CF36" s="395"/>
      <c r="CG36" s="395"/>
      <c r="CH36" s="395"/>
      <c r="CI36" s="395"/>
      <c r="CJ36" s="395"/>
      <c r="CK36" s="395"/>
      <c r="CL36" s="395"/>
      <c r="CM36" s="395"/>
      <c r="CN36" s="395"/>
      <c r="CO36" s="395"/>
      <c r="CP36" s="395"/>
      <c r="CQ36" s="607"/>
      <c r="CR36" s="608">
        <v>2637447</v>
      </c>
      <c r="CS36" s="492"/>
      <c r="CT36" s="492"/>
      <c r="CU36" s="492"/>
      <c r="CV36" s="492"/>
      <c r="CW36" s="492"/>
      <c r="CX36" s="492"/>
      <c r="CY36" s="621"/>
      <c r="CZ36" s="611">
        <v>10.9</v>
      </c>
      <c r="DA36" s="612"/>
      <c r="DB36" s="612"/>
      <c r="DC36" s="613"/>
      <c r="DD36" s="614">
        <v>2475246</v>
      </c>
      <c r="DE36" s="492"/>
      <c r="DF36" s="492"/>
      <c r="DG36" s="492"/>
      <c r="DH36" s="492"/>
      <c r="DI36" s="492"/>
      <c r="DJ36" s="492"/>
      <c r="DK36" s="621"/>
      <c r="DL36" s="614">
        <v>1056176</v>
      </c>
      <c r="DM36" s="492"/>
      <c r="DN36" s="492"/>
      <c r="DO36" s="492"/>
      <c r="DP36" s="492"/>
      <c r="DQ36" s="492"/>
      <c r="DR36" s="492"/>
      <c r="DS36" s="492"/>
      <c r="DT36" s="492"/>
      <c r="DU36" s="492"/>
      <c r="DV36" s="621"/>
      <c r="DW36" s="611">
        <v>8.5</v>
      </c>
      <c r="DX36" s="612"/>
      <c r="DY36" s="612"/>
      <c r="DZ36" s="612"/>
      <c r="EA36" s="612"/>
      <c r="EB36" s="612"/>
      <c r="EC36" s="640"/>
    </row>
    <row r="37" spans="2:133" ht="11.25" customHeight="1" x14ac:dyDescent="0.15">
      <c r="B37" s="606" t="s">
        <v>96</v>
      </c>
      <c r="C37" s="395"/>
      <c r="D37" s="395"/>
      <c r="E37" s="395"/>
      <c r="F37" s="395"/>
      <c r="G37" s="395"/>
      <c r="H37" s="395"/>
      <c r="I37" s="395"/>
      <c r="J37" s="395"/>
      <c r="K37" s="395"/>
      <c r="L37" s="395"/>
      <c r="M37" s="395"/>
      <c r="N37" s="395"/>
      <c r="O37" s="395"/>
      <c r="P37" s="395"/>
      <c r="Q37" s="607"/>
      <c r="R37" s="608">
        <v>647046</v>
      </c>
      <c r="S37" s="492"/>
      <c r="T37" s="492"/>
      <c r="U37" s="492"/>
      <c r="V37" s="492"/>
      <c r="W37" s="492"/>
      <c r="X37" s="492"/>
      <c r="Y37" s="621"/>
      <c r="Z37" s="641">
        <v>2.6</v>
      </c>
      <c r="AA37" s="641"/>
      <c r="AB37" s="641"/>
      <c r="AC37" s="641"/>
      <c r="AD37" s="642">
        <v>1750</v>
      </c>
      <c r="AE37" s="642"/>
      <c r="AF37" s="642"/>
      <c r="AG37" s="642"/>
      <c r="AH37" s="642"/>
      <c r="AI37" s="642"/>
      <c r="AJ37" s="642"/>
      <c r="AK37" s="642"/>
      <c r="AL37" s="611">
        <v>0</v>
      </c>
      <c r="AM37" s="355"/>
      <c r="AN37" s="355"/>
      <c r="AO37" s="643"/>
      <c r="AQ37" s="636" t="s">
        <v>411</v>
      </c>
      <c r="AR37" s="453"/>
      <c r="AS37" s="453"/>
      <c r="AT37" s="453"/>
      <c r="AU37" s="453"/>
      <c r="AV37" s="453"/>
      <c r="AW37" s="453"/>
      <c r="AX37" s="453"/>
      <c r="AY37" s="637"/>
      <c r="AZ37" s="608">
        <v>732101</v>
      </c>
      <c r="BA37" s="492"/>
      <c r="BB37" s="492"/>
      <c r="BC37" s="492"/>
      <c r="BD37" s="609"/>
      <c r="BE37" s="609"/>
      <c r="BF37" s="638"/>
      <c r="BG37" s="606" t="s">
        <v>318</v>
      </c>
      <c r="BH37" s="395"/>
      <c r="BI37" s="395"/>
      <c r="BJ37" s="395"/>
      <c r="BK37" s="395"/>
      <c r="BL37" s="395"/>
      <c r="BM37" s="395"/>
      <c r="BN37" s="395"/>
      <c r="BO37" s="395"/>
      <c r="BP37" s="395"/>
      <c r="BQ37" s="395"/>
      <c r="BR37" s="395"/>
      <c r="BS37" s="395"/>
      <c r="BT37" s="395"/>
      <c r="BU37" s="607"/>
      <c r="BV37" s="608">
        <v>331174</v>
      </c>
      <c r="BW37" s="492"/>
      <c r="BX37" s="492"/>
      <c r="BY37" s="492"/>
      <c r="BZ37" s="492"/>
      <c r="CA37" s="492"/>
      <c r="CB37" s="639"/>
      <c r="CD37" s="606" t="s">
        <v>412</v>
      </c>
      <c r="CE37" s="395"/>
      <c r="CF37" s="395"/>
      <c r="CG37" s="395"/>
      <c r="CH37" s="395"/>
      <c r="CI37" s="395"/>
      <c r="CJ37" s="395"/>
      <c r="CK37" s="395"/>
      <c r="CL37" s="395"/>
      <c r="CM37" s="395"/>
      <c r="CN37" s="395"/>
      <c r="CO37" s="395"/>
      <c r="CP37" s="395"/>
      <c r="CQ37" s="607"/>
      <c r="CR37" s="608">
        <v>818964</v>
      </c>
      <c r="CS37" s="609"/>
      <c r="CT37" s="609"/>
      <c r="CU37" s="609"/>
      <c r="CV37" s="609"/>
      <c r="CW37" s="609"/>
      <c r="CX37" s="609"/>
      <c r="CY37" s="610"/>
      <c r="CZ37" s="611">
        <v>3.4</v>
      </c>
      <c r="DA37" s="612"/>
      <c r="DB37" s="612"/>
      <c r="DC37" s="613"/>
      <c r="DD37" s="614">
        <v>785287</v>
      </c>
      <c r="DE37" s="609"/>
      <c r="DF37" s="609"/>
      <c r="DG37" s="609"/>
      <c r="DH37" s="609"/>
      <c r="DI37" s="609"/>
      <c r="DJ37" s="609"/>
      <c r="DK37" s="610"/>
      <c r="DL37" s="614">
        <v>168175</v>
      </c>
      <c r="DM37" s="609"/>
      <c r="DN37" s="609"/>
      <c r="DO37" s="609"/>
      <c r="DP37" s="609"/>
      <c r="DQ37" s="609"/>
      <c r="DR37" s="609"/>
      <c r="DS37" s="609"/>
      <c r="DT37" s="609"/>
      <c r="DU37" s="609"/>
      <c r="DV37" s="610"/>
      <c r="DW37" s="611">
        <v>1.4</v>
      </c>
      <c r="DX37" s="612"/>
      <c r="DY37" s="612"/>
      <c r="DZ37" s="612"/>
      <c r="EA37" s="612"/>
      <c r="EB37" s="612"/>
      <c r="EC37" s="640"/>
    </row>
    <row r="38" spans="2:133" ht="11.25" customHeight="1" x14ac:dyDescent="0.15">
      <c r="B38" s="606" t="s">
        <v>397</v>
      </c>
      <c r="C38" s="395"/>
      <c r="D38" s="395"/>
      <c r="E38" s="395"/>
      <c r="F38" s="395"/>
      <c r="G38" s="395"/>
      <c r="H38" s="395"/>
      <c r="I38" s="395"/>
      <c r="J38" s="395"/>
      <c r="K38" s="395"/>
      <c r="L38" s="395"/>
      <c r="M38" s="395"/>
      <c r="N38" s="395"/>
      <c r="O38" s="395"/>
      <c r="P38" s="395"/>
      <c r="Q38" s="607"/>
      <c r="R38" s="608">
        <v>1656000</v>
      </c>
      <c r="S38" s="492"/>
      <c r="T38" s="492"/>
      <c r="U38" s="492"/>
      <c r="V38" s="492"/>
      <c r="W38" s="492"/>
      <c r="X38" s="492"/>
      <c r="Y38" s="621"/>
      <c r="Z38" s="641">
        <v>6.6</v>
      </c>
      <c r="AA38" s="641"/>
      <c r="AB38" s="641"/>
      <c r="AC38" s="641"/>
      <c r="AD38" s="642" t="s">
        <v>174</v>
      </c>
      <c r="AE38" s="642"/>
      <c r="AF38" s="642"/>
      <c r="AG38" s="642"/>
      <c r="AH38" s="642"/>
      <c r="AI38" s="642"/>
      <c r="AJ38" s="642"/>
      <c r="AK38" s="642"/>
      <c r="AL38" s="611" t="s">
        <v>174</v>
      </c>
      <c r="AM38" s="355"/>
      <c r="AN38" s="355"/>
      <c r="AO38" s="643"/>
      <c r="AQ38" s="636" t="s">
        <v>30</v>
      </c>
      <c r="AR38" s="453"/>
      <c r="AS38" s="453"/>
      <c r="AT38" s="453"/>
      <c r="AU38" s="453"/>
      <c r="AV38" s="453"/>
      <c r="AW38" s="453"/>
      <c r="AX38" s="453"/>
      <c r="AY38" s="637"/>
      <c r="AZ38" s="608">
        <v>24583</v>
      </c>
      <c r="BA38" s="492"/>
      <c r="BB38" s="492"/>
      <c r="BC38" s="492"/>
      <c r="BD38" s="609"/>
      <c r="BE38" s="609"/>
      <c r="BF38" s="638"/>
      <c r="BG38" s="606" t="s">
        <v>413</v>
      </c>
      <c r="BH38" s="395"/>
      <c r="BI38" s="395"/>
      <c r="BJ38" s="395"/>
      <c r="BK38" s="395"/>
      <c r="BL38" s="395"/>
      <c r="BM38" s="395"/>
      <c r="BN38" s="395"/>
      <c r="BO38" s="395"/>
      <c r="BP38" s="395"/>
      <c r="BQ38" s="395"/>
      <c r="BR38" s="395"/>
      <c r="BS38" s="395"/>
      <c r="BT38" s="395"/>
      <c r="BU38" s="607"/>
      <c r="BV38" s="608">
        <v>5789</v>
      </c>
      <c r="BW38" s="492"/>
      <c r="BX38" s="492"/>
      <c r="BY38" s="492"/>
      <c r="BZ38" s="492"/>
      <c r="CA38" s="492"/>
      <c r="CB38" s="639"/>
      <c r="CD38" s="606" t="s">
        <v>286</v>
      </c>
      <c r="CE38" s="395"/>
      <c r="CF38" s="395"/>
      <c r="CG38" s="395"/>
      <c r="CH38" s="395"/>
      <c r="CI38" s="395"/>
      <c r="CJ38" s="395"/>
      <c r="CK38" s="395"/>
      <c r="CL38" s="395"/>
      <c r="CM38" s="395"/>
      <c r="CN38" s="395"/>
      <c r="CO38" s="395"/>
      <c r="CP38" s="395"/>
      <c r="CQ38" s="607"/>
      <c r="CR38" s="608">
        <v>2122675</v>
      </c>
      <c r="CS38" s="492"/>
      <c r="CT38" s="492"/>
      <c r="CU38" s="492"/>
      <c r="CV38" s="492"/>
      <c r="CW38" s="492"/>
      <c r="CX38" s="492"/>
      <c r="CY38" s="621"/>
      <c r="CZ38" s="611">
        <v>8.8000000000000007</v>
      </c>
      <c r="DA38" s="612"/>
      <c r="DB38" s="612"/>
      <c r="DC38" s="613"/>
      <c r="DD38" s="614">
        <v>1715989</v>
      </c>
      <c r="DE38" s="492"/>
      <c r="DF38" s="492"/>
      <c r="DG38" s="492"/>
      <c r="DH38" s="492"/>
      <c r="DI38" s="492"/>
      <c r="DJ38" s="492"/>
      <c r="DK38" s="621"/>
      <c r="DL38" s="614">
        <v>1607159</v>
      </c>
      <c r="DM38" s="492"/>
      <c r="DN38" s="492"/>
      <c r="DO38" s="492"/>
      <c r="DP38" s="492"/>
      <c r="DQ38" s="492"/>
      <c r="DR38" s="492"/>
      <c r="DS38" s="492"/>
      <c r="DT38" s="492"/>
      <c r="DU38" s="492"/>
      <c r="DV38" s="621"/>
      <c r="DW38" s="611">
        <v>12.9</v>
      </c>
      <c r="DX38" s="612"/>
      <c r="DY38" s="612"/>
      <c r="DZ38" s="612"/>
      <c r="EA38" s="612"/>
      <c r="EB38" s="612"/>
      <c r="EC38" s="640"/>
    </row>
    <row r="39" spans="2:133" ht="11.25" customHeight="1" x14ac:dyDescent="0.15">
      <c r="B39" s="606" t="s">
        <v>414</v>
      </c>
      <c r="C39" s="395"/>
      <c r="D39" s="395"/>
      <c r="E39" s="395"/>
      <c r="F39" s="395"/>
      <c r="G39" s="395"/>
      <c r="H39" s="395"/>
      <c r="I39" s="395"/>
      <c r="J39" s="395"/>
      <c r="K39" s="395"/>
      <c r="L39" s="395"/>
      <c r="M39" s="395"/>
      <c r="N39" s="395"/>
      <c r="O39" s="395"/>
      <c r="P39" s="395"/>
      <c r="Q39" s="607"/>
      <c r="R39" s="608" t="s">
        <v>174</v>
      </c>
      <c r="S39" s="492"/>
      <c r="T39" s="492"/>
      <c r="U39" s="492"/>
      <c r="V39" s="492"/>
      <c r="W39" s="492"/>
      <c r="X39" s="492"/>
      <c r="Y39" s="621"/>
      <c r="Z39" s="641" t="s">
        <v>174</v>
      </c>
      <c r="AA39" s="641"/>
      <c r="AB39" s="641"/>
      <c r="AC39" s="641"/>
      <c r="AD39" s="642" t="s">
        <v>174</v>
      </c>
      <c r="AE39" s="642"/>
      <c r="AF39" s="642"/>
      <c r="AG39" s="642"/>
      <c r="AH39" s="642"/>
      <c r="AI39" s="642"/>
      <c r="AJ39" s="642"/>
      <c r="AK39" s="642"/>
      <c r="AL39" s="611" t="s">
        <v>174</v>
      </c>
      <c r="AM39" s="355"/>
      <c r="AN39" s="355"/>
      <c r="AO39" s="643"/>
      <c r="AQ39" s="636" t="s">
        <v>415</v>
      </c>
      <c r="AR39" s="453"/>
      <c r="AS39" s="453"/>
      <c r="AT39" s="453"/>
      <c r="AU39" s="453"/>
      <c r="AV39" s="453"/>
      <c r="AW39" s="453"/>
      <c r="AX39" s="453"/>
      <c r="AY39" s="637"/>
      <c r="AZ39" s="608">
        <v>14695</v>
      </c>
      <c r="BA39" s="492"/>
      <c r="BB39" s="492"/>
      <c r="BC39" s="492"/>
      <c r="BD39" s="609"/>
      <c r="BE39" s="609"/>
      <c r="BF39" s="638"/>
      <c r="BG39" s="606" t="s">
        <v>307</v>
      </c>
      <c r="BH39" s="395"/>
      <c r="BI39" s="395"/>
      <c r="BJ39" s="395"/>
      <c r="BK39" s="395"/>
      <c r="BL39" s="395"/>
      <c r="BM39" s="395"/>
      <c r="BN39" s="395"/>
      <c r="BO39" s="395"/>
      <c r="BP39" s="395"/>
      <c r="BQ39" s="395"/>
      <c r="BR39" s="395"/>
      <c r="BS39" s="395"/>
      <c r="BT39" s="395"/>
      <c r="BU39" s="607"/>
      <c r="BV39" s="608">
        <v>8198</v>
      </c>
      <c r="BW39" s="492"/>
      <c r="BX39" s="492"/>
      <c r="BY39" s="492"/>
      <c r="BZ39" s="492"/>
      <c r="CA39" s="492"/>
      <c r="CB39" s="639"/>
      <c r="CD39" s="606" t="s">
        <v>6</v>
      </c>
      <c r="CE39" s="395"/>
      <c r="CF39" s="395"/>
      <c r="CG39" s="395"/>
      <c r="CH39" s="395"/>
      <c r="CI39" s="395"/>
      <c r="CJ39" s="395"/>
      <c r="CK39" s="395"/>
      <c r="CL39" s="395"/>
      <c r="CM39" s="395"/>
      <c r="CN39" s="395"/>
      <c r="CO39" s="395"/>
      <c r="CP39" s="395"/>
      <c r="CQ39" s="607"/>
      <c r="CR39" s="608">
        <v>809747</v>
      </c>
      <c r="CS39" s="609"/>
      <c r="CT39" s="609"/>
      <c r="CU39" s="609"/>
      <c r="CV39" s="609"/>
      <c r="CW39" s="609"/>
      <c r="CX39" s="609"/>
      <c r="CY39" s="610"/>
      <c r="CZ39" s="611">
        <v>3.3</v>
      </c>
      <c r="DA39" s="612"/>
      <c r="DB39" s="612"/>
      <c r="DC39" s="613"/>
      <c r="DD39" s="614">
        <v>431888</v>
      </c>
      <c r="DE39" s="609"/>
      <c r="DF39" s="609"/>
      <c r="DG39" s="609"/>
      <c r="DH39" s="609"/>
      <c r="DI39" s="609"/>
      <c r="DJ39" s="609"/>
      <c r="DK39" s="610"/>
      <c r="DL39" s="614" t="s">
        <v>174</v>
      </c>
      <c r="DM39" s="609"/>
      <c r="DN39" s="609"/>
      <c r="DO39" s="609"/>
      <c r="DP39" s="609"/>
      <c r="DQ39" s="609"/>
      <c r="DR39" s="609"/>
      <c r="DS39" s="609"/>
      <c r="DT39" s="609"/>
      <c r="DU39" s="609"/>
      <c r="DV39" s="610"/>
      <c r="DW39" s="611" t="s">
        <v>174</v>
      </c>
      <c r="DX39" s="612"/>
      <c r="DY39" s="612"/>
      <c r="DZ39" s="612"/>
      <c r="EA39" s="612"/>
      <c r="EB39" s="612"/>
      <c r="EC39" s="640"/>
    </row>
    <row r="40" spans="2:133" ht="11.25" customHeight="1" x14ac:dyDescent="0.15">
      <c r="B40" s="606" t="s">
        <v>221</v>
      </c>
      <c r="C40" s="395"/>
      <c r="D40" s="395"/>
      <c r="E40" s="395"/>
      <c r="F40" s="395"/>
      <c r="G40" s="395"/>
      <c r="H40" s="395"/>
      <c r="I40" s="395"/>
      <c r="J40" s="395"/>
      <c r="K40" s="395"/>
      <c r="L40" s="395"/>
      <c r="M40" s="395"/>
      <c r="N40" s="395"/>
      <c r="O40" s="395"/>
      <c r="P40" s="395"/>
      <c r="Q40" s="607"/>
      <c r="R40" s="608">
        <v>176500</v>
      </c>
      <c r="S40" s="492"/>
      <c r="T40" s="492"/>
      <c r="U40" s="492"/>
      <c r="V40" s="492"/>
      <c r="W40" s="492"/>
      <c r="X40" s="492"/>
      <c r="Y40" s="621"/>
      <c r="Z40" s="641">
        <v>0.7</v>
      </c>
      <c r="AA40" s="641"/>
      <c r="AB40" s="641"/>
      <c r="AC40" s="641"/>
      <c r="AD40" s="642" t="s">
        <v>174</v>
      </c>
      <c r="AE40" s="642"/>
      <c r="AF40" s="642"/>
      <c r="AG40" s="642"/>
      <c r="AH40" s="642"/>
      <c r="AI40" s="642"/>
      <c r="AJ40" s="642"/>
      <c r="AK40" s="642"/>
      <c r="AL40" s="611" t="s">
        <v>174</v>
      </c>
      <c r="AM40" s="355"/>
      <c r="AN40" s="355"/>
      <c r="AO40" s="643"/>
      <c r="AQ40" s="636" t="s">
        <v>416</v>
      </c>
      <c r="AR40" s="453"/>
      <c r="AS40" s="453"/>
      <c r="AT40" s="453"/>
      <c r="AU40" s="453"/>
      <c r="AV40" s="453"/>
      <c r="AW40" s="453"/>
      <c r="AX40" s="453"/>
      <c r="AY40" s="637"/>
      <c r="AZ40" s="608">
        <v>11350</v>
      </c>
      <c r="BA40" s="492"/>
      <c r="BB40" s="492"/>
      <c r="BC40" s="492"/>
      <c r="BD40" s="609"/>
      <c r="BE40" s="609"/>
      <c r="BF40" s="638"/>
      <c r="BG40" s="602" t="s">
        <v>252</v>
      </c>
      <c r="BH40" s="444"/>
      <c r="BI40" s="444"/>
      <c r="BJ40" s="444"/>
      <c r="BK40" s="444"/>
      <c r="BL40" s="7"/>
      <c r="BM40" s="395" t="s">
        <v>238</v>
      </c>
      <c r="BN40" s="395"/>
      <c r="BO40" s="395"/>
      <c r="BP40" s="395"/>
      <c r="BQ40" s="395"/>
      <c r="BR40" s="395"/>
      <c r="BS40" s="395"/>
      <c r="BT40" s="395"/>
      <c r="BU40" s="607"/>
      <c r="BV40" s="608">
        <v>84</v>
      </c>
      <c r="BW40" s="492"/>
      <c r="BX40" s="492"/>
      <c r="BY40" s="492"/>
      <c r="BZ40" s="492"/>
      <c r="CA40" s="492"/>
      <c r="CB40" s="639"/>
      <c r="CD40" s="606" t="s">
        <v>417</v>
      </c>
      <c r="CE40" s="395"/>
      <c r="CF40" s="395"/>
      <c r="CG40" s="395"/>
      <c r="CH40" s="395"/>
      <c r="CI40" s="395"/>
      <c r="CJ40" s="395"/>
      <c r="CK40" s="395"/>
      <c r="CL40" s="395"/>
      <c r="CM40" s="395"/>
      <c r="CN40" s="395"/>
      <c r="CO40" s="395"/>
      <c r="CP40" s="395"/>
      <c r="CQ40" s="607"/>
      <c r="CR40" s="608">
        <v>10387</v>
      </c>
      <c r="CS40" s="492"/>
      <c r="CT40" s="492"/>
      <c r="CU40" s="492"/>
      <c r="CV40" s="492"/>
      <c r="CW40" s="492"/>
      <c r="CX40" s="492"/>
      <c r="CY40" s="621"/>
      <c r="CZ40" s="611">
        <v>0</v>
      </c>
      <c r="DA40" s="612"/>
      <c r="DB40" s="612"/>
      <c r="DC40" s="613"/>
      <c r="DD40" s="614" t="s">
        <v>174</v>
      </c>
      <c r="DE40" s="492"/>
      <c r="DF40" s="492"/>
      <c r="DG40" s="492"/>
      <c r="DH40" s="492"/>
      <c r="DI40" s="492"/>
      <c r="DJ40" s="492"/>
      <c r="DK40" s="621"/>
      <c r="DL40" s="614" t="s">
        <v>174</v>
      </c>
      <c r="DM40" s="492"/>
      <c r="DN40" s="492"/>
      <c r="DO40" s="492"/>
      <c r="DP40" s="492"/>
      <c r="DQ40" s="492"/>
      <c r="DR40" s="492"/>
      <c r="DS40" s="492"/>
      <c r="DT40" s="492"/>
      <c r="DU40" s="492"/>
      <c r="DV40" s="621"/>
      <c r="DW40" s="611" t="s">
        <v>174</v>
      </c>
      <c r="DX40" s="612"/>
      <c r="DY40" s="612"/>
      <c r="DZ40" s="612"/>
      <c r="EA40" s="612"/>
      <c r="EB40" s="612"/>
      <c r="EC40" s="640"/>
    </row>
    <row r="41" spans="2:133" ht="11.25" customHeight="1" x14ac:dyDescent="0.15">
      <c r="B41" s="586" t="s">
        <v>418</v>
      </c>
      <c r="C41" s="587"/>
      <c r="D41" s="587"/>
      <c r="E41" s="587"/>
      <c r="F41" s="587"/>
      <c r="G41" s="587"/>
      <c r="H41" s="587"/>
      <c r="I41" s="587"/>
      <c r="J41" s="587"/>
      <c r="K41" s="587"/>
      <c r="L41" s="587"/>
      <c r="M41" s="587"/>
      <c r="N41" s="587"/>
      <c r="O41" s="587"/>
      <c r="P41" s="587"/>
      <c r="Q41" s="588"/>
      <c r="R41" s="589">
        <v>24985416</v>
      </c>
      <c r="S41" s="628"/>
      <c r="T41" s="628"/>
      <c r="U41" s="628"/>
      <c r="V41" s="628"/>
      <c r="W41" s="628"/>
      <c r="X41" s="628"/>
      <c r="Y41" s="631"/>
      <c r="Z41" s="632">
        <v>100</v>
      </c>
      <c r="AA41" s="632"/>
      <c r="AB41" s="632"/>
      <c r="AC41" s="632"/>
      <c r="AD41" s="633">
        <v>12246794</v>
      </c>
      <c r="AE41" s="633"/>
      <c r="AF41" s="633"/>
      <c r="AG41" s="633"/>
      <c r="AH41" s="633"/>
      <c r="AI41" s="633"/>
      <c r="AJ41" s="633"/>
      <c r="AK41" s="633"/>
      <c r="AL41" s="592">
        <v>100</v>
      </c>
      <c r="AM41" s="634"/>
      <c r="AN41" s="634"/>
      <c r="AO41" s="635"/>
      <c r="AQ41" s="636" t="s">
        <v>419</v>
      </c>
      <c r="AR41" s="453"/>
      <c r="AS41" s="453"/>
      <c r="AT41" s="453"/>
      <c r="AU41" s="453"/>
      <c r="AV41" s="453"/>
      <c r="AW41" s="453"/>
      <c r="AX41" s="453"/>
      <c r="AY41" s="637"/>
      <c r="AZ41" s="608">
        <v>434449</v>
      </c>
      <c r="BA41" s="492"/>
      <c r="BB41" s="492"/>
      <c r="BC41" s="492"/>
      <c r="BD41" s="609"/>
      <c r="BE41" s="609"/>
      <c r="BF41" s="638"/>
      <c r="BG41" s="602"/>
      <c r="BH41" s="444"/>
      <c r="BI41" s="444"/>
      <c r="BJ41" s="444"/>
      <c r="BK41" s="444"/>
      <c r="BL41" s="7"/>
      <c r="BM41" s="395" t="s">
        <v>391</v>
      </c>
      <c r="BN41" s="395"/>
      <c r="BO41" s="395"/>
      <c r="BP41" s="395"/>
      <c r="BQ41" s="395"/>
      <c r="BR41" s="395"/>
      <c r="BS41" s="395"/>
      <c r="BT41" s="395"/>
      <c r="BU41" s="607"/>
      <c r="BV41" s="608" t="s">
        <v>174</v>
      </c>
      <c r="BW41" s="492"/>
      <c r="BX41" s="492"/>
      <c r="BY41" s="492"/>
      <c r="BZ41" s="492"/>
      <c r="CA41" s="492"/>
      <c r="CB41" s="639"/>
      <c r="CD41" s="606" t="s">
        <v>420</v>
      </c>
      <c r="CE41" s="395"/>
      <c r="CF41" s="395"/>
      <c r="CG41" s="395"/>
      <c r="CH41" s="395"/>
      <c r="CI41" s="395"/>
      <c r="CJ41" s="395"/>
      <c r="CK41" s="395"/>
      <c r="CL41" s="395"/>
      <c r="CM41" s="395"/>
      <c r="CN41" s="395"/>
      <c r="CO41" s="395"/>
      <c r="CP41" s="395"/>
      <c r="CQ41" s="607"/>
      <c r="CR41" s="608" t="s">
        <v>174</v>
      </c>
      <c r="CS41" s="609"/>
      <c r="CT41" s="609"/>
      <c r="CU41" s="609"/>
      <c r="CV41" s="609"/>
      <c r="CW41" s="609"/>
      <c r="CX41" s="609"/>
      <c r="CY41" s="610"/>
      <c r="CZ41" s="611" t="s">
        <v>174</v>
      </c>
      <c r="DA41" s="612"/>
      <c r="DB41" s="612"/>
      <c r="DC41" s="613"/>
      <c r="DD41" s="614" t="s">
        <v>174</v>
      </c>
      <c r="DE41" s="609"/>
      <c r="DF41" s="609"/>
      <c r="DG41" s="609"/>
      <c r="DH41" s="609"/>
      <c r="DI41" s="609"/>
      <c r="DJ41" s="609"/>
      <c r="DK41" s="610"/>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25" t="s">
        <v>416</v>
      </c>
      <c r="AR42" s="626"/>
      <c r="AS42" s="626"/>
      <c r="AT42" s="626"/>
      <c r="AU42" s="626"/>
      <c r="AV42" s="626"/>
      <c r="AW42" s="626"/>
      <c r="AX42" s="626"/>
      <c r="AY42" s="627"/>
      <c r="AZ42" s="589">
        <v>1664555</v>
      </c>
      <c r="BA42" s="628"/>
      <c r="BB42" s="628"/>
      <c r="BC42" s="628"/>
      <c r="BD42" s="590"/>
      <c r="BE42" s="590"/>
      <c r="BF42" s="629"/>
      <c r="BG42" s="381"/>
      <c r="BH42" s="382"/>
      <c r="BI42" s="382"/>
      <c r="BJ42" s="382"/>
      <c r="BK42" s="382"/>
      <c r="BL42" s="20"/>
      <c r="BM42" s="587" t="s">
        <v>376</v>
      </c>
      <c r="BN42" s="587"/>
      <c r="BO42" s="587"/>
      <c r="BP42" s="587"/>
      <c r="BQ42" s="587"/>
      <c r="BR42" s="587"/>
      <c r="BS42" s="587"/>
      <c r="BT42" s="587"/>
      <c r="BU42" s="588"/>
      <c r="BV42" s="589">
        <v>450</v>
      </c>
      <c r="BW42" s="628"/>
      <c r="BX42" s="628"/>
      <c r="BY42" s="628"/>
      <c r="BZ42" s="628"/>
      <c r="CA42" s="628"/>
      <c r="CB42" s="630"/>
      <c r="CD42" s="606" t="s">
        <v>421</v>
      </c>
      <c r="CE42" s="395"/>
      <c r="CF42" s="395"/>
      <c r="CG42" s="395"/>
      <c r="CH42" s="395"/>
      <c r="CI42" s="395"/>
      <c r="CJ42" s="395"/>
      <c r="CK42" s="395"/>
      <c r="CL42" s="395"/>
      <c r="CM42" s="395"/>
      <c r="CN42" s="395"/>
      <c r="CO42" s="395"/>
      <c r="CP42" s="395"/>
      <c r="CQ42" s="607"/>
      <c r="CR42" s="608">
        <v>2383674</v>
      </c>
      <c r="CS42" s="609"/>
      <c r="CT42" s="609"/>
      <c r="CU42" s="609"/>
      <c r="CV42" s="609"/>
      <c r="CW42" s="609"/>
      <c r="CX42" s="609"/>
      <c r="CY42" s="610"/>
      <c r="CZ42" s="611">
        <v>9.8000000000000007</v>
      </c>
      <c r="DA42" s="612"/>
      <c r="DB42" s="612"/>
      <c r="DC42" s="613"/>
      <c r="DD42" s="614">
        <v>352023</v>
      </c>
      <c r="DE42" s="609"/>
      <c r="DF42" s="609"/>
      <c r="DG42" s="609"/>
      <c r="DH42" s="609"/>
      <c r="DI42" s="609"/>
      <c r="DJ42" s="609"/>
      <c r="DK42" s="610"/>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 t="s">
        <v>422</v>
      </c>
      <c r="CD43" s="606" t="s">
        <v>140</v>
      </c>
      <c r="CE43" s="395"/>
      <c r="CF43" s="395"/>
      <c r="CG43" s="395"/>
      <c r="CH43" s="395"/>
      <c r="CI43" s="395"/>
      <c r="CJ43" s="395"/>
      <c r="CK43" s="395"/>
      <c r="CL43" s="395"/>
      <c r="CM43" s="395"/>
      <c r="CN43" s="395"/>
      <c r="CO43" s="395"/>
      <c r="CP43" s="395"/>
      <c r="CQ43" s="607"/>
      <c r="CR43" s="608">
        <v>53978</v>
      </c>
      <c r="CS43" s="609"/>
      <c r="CT43" s="609"/>
      <c r="CU43" s="609"/>
      <c r="CV43" s="609"/>
      <c r="CW43" s="609"/>
      <c r="CX43" s="609"/>
      <c r="CY43" s="610"/>
      <c r="CZ43" s="611">
        <v>0.2</v>
      </c>
      <c r="DA43" s="612"/>
      <c r="DB43" s="612"/>
      <c r="DC43" s="613"/>
      <c r="DD43" s="614">
        <v>52068</v>
      </c>
      <c r="DE43" s="609"/>
      <c r="DF43" s="609"/>
      <c r="DG43" s="609"/>
      <c r="DH43" s="609"/>
      <c r="DI43" s="609"/>
      <c r="DJ43" s="609"/>
      <c r="DK43" s="610"/>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3" t="s">
        <v>216</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386" t="s">
        <v>356</v>
      </c>
      <c r="CE44" s="388"/>
      <c r="CF44" s="606" t="s">
        <v>213</v>
      </c>
      <c r="CG44" s="395"/>
      <c r="CH44" s="395"/>
      <c r="CI44" s="395"/>
      <c r="CJ44" s="395"/>
      <c r="CK44" s="395"/>
      <c r="CL44" s="395"/>
      <c r="CM44" s="395"/>
      <c r="CN44" s="395"/>
      <c r="CO44" s="395"/>
      <c r="CP44" s="395"/>
      <c r="CQ44" s="607"/>
      <c r="CR44" s="608">
        <v>2375735</v>
      </c>
      <c r="CS44" s="492"/>
      <c r="CT44" s="492"/>
      <c r="CU44" s="492"/>
      <c r="CV44" s="492"/>
      <c r="CW44" s="492"/>
      <c r="CX44" s="492"/>
      <c r="CY44" s="621"/>
      <c r="CZ44" s="611">
        <v>9.8000000000000007</v>
      </c>
      <c r="DA44" s="355"/>
      <c r="DB44" s="355"/>
      <c r="DC44" s="622"/>
      <c r="DD44" s="614">
        <v>344084</v>
      </c>
      <c r="DE44" s="492"/>
      <c r="DF44" s="492"/>
      <c r="DG44" s="492"/>
      <c r="DH44" s="492"/>
      <c r="DI44" s="492"/>
      <c r="DJ44" s="492"/>
      <c r="DK44" s="621"/>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3" t="s">
        <v>383</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389"/>
      <c r="CE45" s="391"/>
      <c r="CF45" s="606" t="s">
        <v>423</v>
      </c>
      <c r="CG45" s="395"/>
      <c r="CH45" s="395"/>
      <c r="CI45" s="395"/>
      <c r="CJ45" s="395"/>
      <c r="CK45" s="395"/>
      <c r="CL45" s="395"/>
      <c r="CM45" s="395"/>
      <c r="CN45" s="395"/>
      <c r="CO45" s="395"/>
      <c r="CP45" s="395"/>
      <c r="CQ45" s="607"/>
      <c r="CR45" s="608">
        <v>1098067</v>
      </c>
      <c r="CS45" s="609"/>
      <c r="CT45" s="609"/>
      <c r="CU45" s="609"/>
      <c r="CV45" s="609"/>
      <c r="CW45" s="609"/>
      <c r="CX45" s="609"/>
      <c r="CY45" s="610"/>
      <c r="CZ45" s="611">
        <v>4.5</v>
      </c>
      <c r="DA45" s="612"/>
      <c r="DB45" s="612"/>
      <c r="DC45" s="613"/>
      <c r="DD45" s="614">
        <v>41070</v>
      </c>
      <c r="DE45" s="609"/>
      <c r="DF45" s="609"/>
      <c r="DG45" s="609"/>
      <c r="DH45" s="609"/>
      <c r="DI45" s="609"/>
      <c r="DJ45" s="609"/>
      <c r="DK45" s="610"/>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41"/>
      <c r="CD46" s="389"/>
      <c r="CE46" s="391"/>
      <c r="CF46" s="606" t="s">
        <v>97</v>
      </c>
      <c r="CG46" s="395"/>
      <c r="CH46" s="395"/>
      <c r="CI46" s="395"/>
      <c r="CJ46" s="395"/>
      <c r="CK46" s="395"/>
      <c r="CL46" s="395"/>
      <c r="CM46" s="395"/>
      <c r="CN46" s="395"/>
      <c r="CO46" s="395"/>
      <c r="CP46" s="395"/>
      <c r="CQ46" s="607"/>
      <c r="CR46" s="608">
        <v>1277668</v>
      </c>
      <c r="CS46" s="492"/>
      <c r="CT46" s="492"/>
      <c r="CU46" s="492"/>
      <c r="CV46" s="492"/>
      <c r="CW46" s="492"/>
      <c r="CX46" s="492"/>
      <c r="CY46" s="621"/>
      <c r="CZ46" s="611">
        <v>5.3</v>
      </c>
      <c r="DA46" s="355"/>
      <c r="DB46" s="355"/>
      <c r="DC46" s="622"/>
      <c r="DD46" s="614">
        <v>303014</v>
      </c>
      <c r="DE46" s="492"/>
      <c r="DF46" s="492"/>
      <c r="DG46" s="492"/>
      <c r="DH46" s="492"/>
      <c r="DI46" s="492"/>
      <c r="DJ46" s="492"/>
      <c r="DK46" s="621"/>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41"/>
      <c r="CD47" s="389"/>
      <c r="CE47" s="391"/>
      <c r="CF47" s="606" t="s">
        <v>424</v>
      </c>
      <c r="CG47" s="395"/>
      <c r="CH47" s="395"/>
      <c r="CI47" s="395"/>
      <c r="CJ47" s="395"/>
      <c r="CK47" s="395"/>
      <c r="CL47" s="395"/>
      <c r="CM47" s="395"/>
      <c r="CN47" s="395"/>
      <c r="CO47" s="395"/>
      <c r="CP47" s="395"/>
      <c r="CQ47" s="607"/>
      <c r="CR47" s="608">
        <v>7939</v>
      </c>
      <c r="CS47" s="609"/>
      <c r="CT47" s="609"/>
      <c r="CU47" s="609"/>
      <c r="CV47" s="609"/>
      <c r="CW47" s="609"/>
      <c r="CX47" s="609"/>
      <c r="CY47" s="610"/>
      <c r="CZ47" s="611">
        <v>0</v>
      </c>
      <c r="DA47" s="612"/>
      <c r="DB47" s="612"/>
      <c r="DC47" s="613"/>
      <c r="DD47" s="614">
        <v>7939</v>
      </c>
      <c r="DE47" s="609"/>
      <c r="DF47" s="609"/>
      <c r="DG47" s="609"/>
      <c r="DH47" s="609"/>
      <c r="DI47" s="609"/>
      <c r="DJ47" s="609"/>
      <c r="DK47" s="610"/>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41"/>
      <c r="CD48" s="392"/>
      <c r="CE48" s="394"/>
      <c r="CF48" s="606" t="s">
        <v>62</v>
      </c>
      <c r="CG48" s="395"/>
      <c r="CH48" s="395"/>
      <c r="CI48" s="395"/>
      <c r="CJ48" s="395"/>
      <c r="CK48" s="395"/>
      <c r="CL48" s="395"/>
      <c r="CM48" s="395"/>
      <c r="CN48" s="395"/>
      <c r="CO48" s="395"/>
      <c r="CP48" s="395"/>
      <c r="CQ48" s="607"/>
      <c r="CR48" s="608" t="s">
        <v>174</v>
      </c>
      <c r="CS48" s="492"/>
      <c r="CT48" s="492"/>
      <c r="CU48" s="492"/>
      <c r="CV48" s="492"/>
      <c r="CW48" s="492"/>
      <c r="CX48" s="492"/>
      <c r="CY48" s="621"/>
      <c r="CZ48" s="611" t="s">
        <v>174</v>
      </c>
      <c r="DA48" s="355"/>
      <c r="DB48" s="355"/>
      <c r="DC48" s="622"/>
      <c r="DD48" s="614" t="s">
        <v>174</v>
      </c>
      <c r="DE48" s="492"/>
      <c r="DF48" s="492"/>
      <c r="DG48" s="492"/>
      <c r="DH48" s="492"/>
      <c r="DI48" s="492"/>
      <c r="DJ48" s="492"/>
      <c r="DK48" s="621"/>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41"/>
      <c r="CD49" s="586" t="s">
        <v>7</v>
      </c>
      <c r="CE49" s="587"/>
      <c r="CF49" s="587"/>
      <c r="CG49" s="587"/>
      <c r="CH49" s="587"/>
      <c r="CI49" s="587"/>
      <c r="CJ49" s="587"/>
      <c r="CK49" s="587"/>
      <c r="CL49" s="587"/>
      <c r="CM49" s="587"/>
      <c r="CN49" s="587"/>
      <c r="CO49" s="587"/>
      <c r="CP49" s="587"/>
      <c r="CQ49" s="588"/>
      <c r="CR49" s="589">
        <v>24201212</v>
      </c>
      <c r="CS49" s="590"/>
      <c r="CT49" s="590"/>
      <c r="CU49" s="590"/>
      <c r="CV49" s="590"/>
      <c r="CW49" s="590"/>
      <c r="CX49" s="590"/>
      <c r="CY49" s="591"/>
      <c r="CZ49" s="592">
        <v>100</v>
      </c>
      <c r="DA49" s="593"/>
      <c r="DB49" s="593"/>
      <c r="DC49" s="594"/>
      <c r="DD49" s="595">
        <v>14935891</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sheetData>
  <sheetProtection algorithmName="SHA-512" hashValue="d1ufPJNUpnc7ANm96IEtTzcgTqCNBPTSI0a3hBNxjKmvmH7CIxIYXHiEgS8BVALacZp2sG917jToIQ73MQx1Iw==" saltValue="JHMaxzVfSxHg9oDfXtea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6" t="s">
        <v>425</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7" t="s">
        <v>310</v>
      </c>
      <c r="DK2" s="1008"/>
      <c r="DL2" s="1008"/>
      <c r="DM2" s="1008"/>
      <c r="DN2" s="1008"/>
      <c r="DO2" s="1009"/>
      <c r="DP2" s="50"/>
      <c r="DQ2" s="1007" t="s">
        <v>90</v>
      </c>
      <c r="DR2" s="1008"/>
      <c r="DS2" s="1008"/>
      <c r="DT2" s="1008"/>
      <c r="DU2" s="1008"/>
      <c r="DV2" s="1008"/>
      <c r="DW2" s="1008"/>
      <c r="DX2" s="1008"/>
      <c r="DY2" s="1008"/>
      <c r="DZ2" s="100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7" t="s">
        <v>67</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56"/>
      <c r="BA4" s="56"/>
      <c r="BB4" s="56"/>
      <c r="BC4" s="56"/>
      <c r="BD4" s="56"/>
      <c r="BE4" s="67"/>
      <c r="BF4" s="67"/>
      <c r="BG4" s="67"/>
      <c r="BH4" s="67"/>
      <c r="BI4" s="67"/>
      <c r="BJ4" s="67"/>
      <c r="BK4" s="67"/>
      <c r="BL4" s="67"/>
      <c r="BM4" s="67"/>
      <c r="BN4" s="67"/>
      <c r="BO4" s="67"/>
      <c r="BP4" s="67"/>
      <c r="BQ4" s="779" t="s">
        <v>427</v>
      </c>
      <c r="BR4" s="779"/>
      <c r="BS4" s="779"/>
      <c r="BT4" s="779"/>
      <c r="BU4" s="779"/>
      <c r="BV4" s="779"/>
      <c r="BW4" s="779"/>
      <c r="BX4" s="779"/>
      <c r="BY4" s="779"/>
      <c r="BZ4" s="779"/>
      <c r="CA4" s="779"/>
      <c r="CB4" s="779"/>
      <c r="CC4" s="779"/>
      <c r="CD4" s="779"/>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67"/>
    </row>
    <row r="5" spans="1:131" s="47" customFormat="1" ht="26.25" customHeight="1" x14ac:dyDescent="0.15">
      <c r="A5" s="695" t="s">
        <v>428</v>
      </c>
      <c r="B5" s="696"/>
      <c r="C5" s="696"/>
      <c r="D5" s="696"/>
      <c r="E5" s="696"/>
      <c r="F5" s="696"/>
      <c r="G5" s="696"/>
      <c r="H5" s="696"/>
      <c r="I5" s="696"/>
      <c r="J5" s="696"/>
      <c r="K5" s="696"/>
      <c r="L5" s="696"/>
      <c r="M5" s="696"/>
      <c r="N5" s="696"/>
      <c r="O5" s="696"/>
      <c r="P5" s="697"/>
      <c r="Q5" s="687" t="s">
        <v>261</v>
      </c>
      <c r="R5" s="688"/>
      <c r="S5" s="688"/>
      <c r="T5" s="688"/>
      <c r="U5" s="689"/>
      <c r="V5" s="687" t="s">
        <v>108</v>
      </c>
      <c r="W5" s="688"/>
      <c r="X5" s="688"/>
      <c r="Y5" s="688"/>
      <c r="Z5" s="689"/>
      <c r="AA5" s="687" t="s">
        <v>429</v>
      </c>
      <c r="AB5" s="688"/>
      <c r="AC5" s="688"/>
      <c r="AD5" s="688"/>
      <c r="AE5" s="688"/>
      <c r="AF5" s="729" t="s">
        <v>172</v>
      </c>
      <c r="AG5" s="688"/>
      <c r="AH5" s="688"/>
      <c r="AI5" s="688"/>
      <c r="AJ5" s="693"/>
      <c r="AK5" s="688" t="s">
        <v>409</v>
      </c>
      <c r="AL5" s="688"/>
      <c r="AM5" s="688"/>
      <c r="AN5" s="688"/>
      <c r="AO5" s="689"/>
      <c r="AP5" s="687" t="s">
        <v>176</v>
      </c>
      <c r="AQ5" s="688"/>
      <c r="AR5" s="688"/>
      <c r="AS5" s="688"/>
      <c r="AT5" s="689"/>
      <c r="AU5" s="687" t="s">
        <v>430</v>
      </c>
      <c r="AV5" s="688"/>
      <c r="AW5" s="688"/>
      <c r="AX5" s="688"/>
      <c r="AY5" s="693"/>
      <c r="AZ5" s="56"/>
      <c r="BA5" s="56"/>
      <c r="BB5" s="56"/>
      <c r="BC5" s="56"/>
      <c r="BD5" s="56"/>
      <c r="BE5" s="67"/>
      <c r="BF5" s="67"/>
      <c r="BG5" s="67"/>
      <c r="BH5" s="67"/>
      <c r="BI5" s="67"/>
      <c r="BJ5" s="67"/>
      <c r="BK5" s="67"/>
      <c r="BL5" s="67"/>
      <c r="BM5" s="67"/>
      <c r="BN5" s="67"/>
      <c r="BO5" s="67"/>
      <c r="BP5" s="67"/>
      <c r="BQ5" s="695" t="s">
        <v>305</v>
      </c>
      <c r="BR5" s="696"/>
      <c r="BS5" s="696"/>
      <c r="BT5" s="696"/>
      <c r="BU5" s="696"/>
      <c r="BV5" s="696"/>
      <c r="BW5" s="696"/>
      <c r="BX5" s="696"/>
      <c r="BY5" s="696"/>
      <c r="BZ5" s="696"/>
      <c r="CA5" s="696"/>
      <c r="CB5" s="696"/>
      <c r="CC5" s="696"/>
      <c r="CD5" s="696"/>
      <c r="CE5" s="696"/>
      <c r="CF5" s="696"/>
      <c r="CG5" s="697"/>
      <c r="CH5" s="687" t="s">
        <v>385</v>
      </c>
      <c r="CI5" s="688"/>
      <c r="CJ5" s="688"/>
      <c r="CK5" s="688"/>
      <c r="CL5" s="689"/>
      <c r="CM5" s="687" t="s">
        <v>431</v>
      </c>
      <c r="CN5" s="688"/>
      <c r="CO5" s="688"/>
      <c r="CP5" s="688"/>
      <c r="CQ5" s="689"/>
      <c r="CR5" s="687" t="s">
        <v>182</v>
      </c>
      <c r="CS5" s="688"/>
      <c r="CT5" s="688"/>
      <c r="CU5" s="688"/>
      <c r="CV5" s="689"/>
      <c r="CW5" s="687" t="s">
        <v>357</v>
      </c>
      <c r="CX5" s="688"/>
      <c r="CY5" s="688"/>
      <c r="CZ5" s="688"/>
      <c r="DA5" s="689"/>
      <c r="DB5" s="687" t="s">
        <v>433</v>
      </c>
      <c r="DC5" s="688"/>
      <c r="DD5" s="688"/>
      <c r="DE5" s="688"/>
      <c r="DF5" s="689"/>
      <c r="DG5" s="1019" t="s">
        <v>73</v>
      </c>
      <c r="DH5" s="1020"/>
      <c r="DI5" s="1020"/>
      <c r="DJ5" s="1020"/>
      <c r="DK5" s="1021"/>
      <c r="DL5" s="1019" t="s">
        <v>180</v>
      </c>
      <c r="DM5" s="1020"/>
      <c r="DN5" s="1020"/>
      <c r="DO5" s="1020"/>
      <c r="DP5" s="1021"/>
      <c r="DQ5" s="687" t="s">
        <v>434</v>
      </c>
      <c r="DR5" s="688"/>
      <c r="DS5" s="688"/>
      <c r="DT5" s="688"/>
      <c r="DU5" s="689"/>
      <c r="DV5" s="687" t="s">
        <v>430</v>
      </c>
      <c r="DW5" s="688"/>
      <c r="DX5" s="688"/>
      <c r="DY5" s="688"/>
      <c r="DZ5" s="693"/>
      <c r="EA5" s="67"/>
    </row>
    <row r="6" spans="1:131" s="47" customFormat="1" ht="26.25" customHeight="1" x14ac:dyDescent="0.15">
      <c r="A6" s="698"/>
      <c r="B6" s="699"/>
      <c r="C6" s="699"/>
      <c r="D6" s="699"/>
      <c r="E6" s="699"/>
      <c r="F6" s="699"/>
      <c r="G6" s="699"/>
      <c r="H6" s="699"/>
      <c r="I6" s="699"/>
      <c r="J6" s="699"/>
      <c r="K6" s="699"/>
      <c r="L6" s="699"/>
      <c r="M6" s="699"/>
      <c r="N6" s="699"/>
      <c r="O6" s="699"/>
      <c r="P6" s="700"/>
      <c r="Q6" s="690"/>
      <c r="R6" s="691"/>
      <c r="S6" s="691"/>
      <c r="T6" s="691"/>
      <c r="U6" s="692"/>
      <c r="V6" s="690"/>
      <c r="W6" s="691"/>
      <c r="X6" s="691"/>
      <c r="Y6" s="691"/>
      <c r="Z6" s="692"/>
      <c r="AA6" s="690"/>
      <c r="AB6" s="691"/>
      <c r="AC6" s="691"/>
      <c r="AD6" s="691"/>
      <c r="AE6" s="691"/>
      <c r="AF6" s="730"/>
      <c r="AG6" s="691"/>
      <c r="AH6" s="691"/>
      <c r="AI6" s="691"/>
      <c r="AJ6" s="694"/>
      <c r="AK6" s="691"/>
      <c r="AL6" s="691"/>
      <c r="AM6" s="691"/>
      <c r="AN6" s="691"/>
      <c r="AO6" s="692"/>
      <c r="AP6" s="690"/>
      <c r="AQ6" s="691"/>
      <c r="AR6" s="691"/>
      <c r="AS6" s="691"/>
      <c r="AT6" s="692"/>
      <c r="AU6" s="690"/>
      <c r="AV6" s="691"/>
      <c r="AW6" s="691"/>
      <c r="AX6" s="691"/>
      <c r="AY6" s="694"/>
      <c r="AZ6" s="56"/>
      <c r="BA6" s="56"/>
      <c r="BB6" s="56"/>
      <c r="BC6" s="56"/>
      <c r="BD6" s="56"/>
      <c r="BE6" s="67"/>
      <c r="BF6" s="67"/>
      <c r="BG6" s="67"/>
      <c r="BH6" s="67"/>
      <c r="BI6" s="67"/>
      <c r="BJ6" s="67"/>
      <c r="BK6" s="67"/>
      <c r="BL6" s="67"/>
      <c r="BM6" s="67"/>
      <c r="BN6" s="67"/>
      <c r="BO6" s="67"/>
      <c r="BP6" s="67"/>
      <c r="BQ6" s="698"/>
      <c r="BR6" s="699"/>
      <c r="BS6" s="699"/>
      <c r="BT6" s="699"/>
      <c r="BU6" s="699"/>
      <c r="BV6" s="699"/>
      <c r="BW6" s="699"/>
      <c r="BX6" s="699"/>
      <c r="BY6" s="699"/>
      <c r="BZ6" s="699"/>
      <c r="CA6" s="699"/>
      <c r="CB6" s="699"/>
      <c r="CC6" s="699"/>
      <c r="CD6" s="699"/>
      <c r="CE6" s="699"/>
      <c r="CF6" s="699"/>
      <c r="CG6" s="700"/>
      <c r="CH6" s="690"/>
      <c r="CI6" s="691"/>
      <c r="CJ6" s="691"/>
      <c r="CK6" s="691"/>
      <c r="CL6" s="692"/>
      <c r="CM6" s="690"/>
      <c r="CN6" s="691"/>
      <c r="CO6" s="691"/>
      <c r="CP6" s="691"/>
      <c r="CQ6" s="692"/>
      <c r="CR6" s="690"/>
      <c r="CS6" s="691"/>
      <c r="CT6" s="691"/>
      <c r="CU6" s="691"/>
      <c r="CV6" s="692"/>
      <c r="CW6" s="690"/>
      <c r="CX6" s="691"/>
      <c r="CY6" s="691"/>
      <c r="CZ6" s="691"/>
      <c r="DA6" s="692"/>
      <c r="DB6" s="690"/>
      <c r="DC6" s="691"/>
      <c r="DD6" s="691"/>
      <c r="DE6" s="691"/>
      <c r="DF6" s="692"/>
      <c r="DG6" s="1022"/>
      <c r="DH6" s="1023"/>
      <c r="DI6" s="1023"/>
      <c r="DJ6" s="1023"/>
      <c r="DK6" s="1024"/>
      <c r="DL6" s="1022"/>
      <c r="DM6" s="1023"/>
      <c r="DN6" s="1023"/>
      <c r="DO6" s="1023"/>
      <c r="DP6" s="1024"/>
      <c r="DQ6" s="690"/>
      <c r="DR6" s="691"/>
      <c r="DS6" s="691"/>
      <c r="DT6" s="691"/>
      <c r="DU6" s="692"/>
      <c r="DV6" s="690"/>
      <c r="DW6" s="691"/>
      <c r="DX6" s="691"/>
      <c r="DY6" s="691"/>
      <c r="DZ6" s="694"/>
      <c r="EA6" s="67"/>
    </row>
    <row r="7" spans="1:131" s="47" customFormat="1" ht="26.25" customHeight="1" x14ac:dyDescent="0.15">
      <c r="A7" s="51">
        <v>1</v>
      </c>
      <c r="B7" s="960" t="s">
        <v>358</v>
      </c>
      <c r="C7" s="961"/>
      <c r="D7" s="961"/>
      <c r="E7" s="961"/>
      <c r="F7" s="961"/>
      <c r="G7" s="961"/>
      <c r="H7" s="961"/>
      <c r="I7" s="961"/>
      <c r="J7" s="961"/>
      <c r="K7" s="961"/>
      <c r="L7" s="961"/>
      <c r="M7" s="961"/>
      <c r="N7" s="961"/>
      <c r="O7" s="961"/>
      <c r="P7" s="962"/>
      <c r="Q7" s="963">
        <v>24647</v>
      </c>
      <c r="R7" s="964"/>
      <c r="S7" s="964"/>
      <c r="T7" s="964"/>
      <c r="U7" s="964"/>
      <c r="V7" s="964">
        <v>23863</v>
      </c>
      <c r="W7" s="964"/>
      <c r="X7" s="964"/>
      <c r="Y7" s="964"/>
      <c r="Z7" s="964"/>
      <c r="AA7" s="964">
        <v>784</v>
      </c>
      <c r="AB7" s="964"/>
      <c r="AC7" s="964"/>
      <c r="AD7" s="964"/>
      <c r="AE7" s="1010"/>
      <c r="AF7" s="1011">
        <v>739</v>
      </c>
      <c r="AG7" s="1012"/>
      <c r="AH7" s="1012"/>
      <c r="AI7" s="1012"/>
      <c r="AJ7" s="1013"/>
      <c r="AK7" s="1014">
        <v>369</v>
      </c>
      <c r="AL7" s="964"/>
      <c r="AM7" s="964"/>
      <c r="AN7" s="964"/>
      <c r="AO7" s="964"/>
      <c r="AP7" s="964">
        <v>21076</v>
      </c>
      <c r="AQ7" s="964"/>
      <c r="AR7" s="964"/>
      <c r="AS7" s="964"/>
      <c r="AT7" s="964"/>
      <c r="AU7" s="965"/>
      <c r="AV7" s="965"/>
      <c r="AW7" s="965"/>
      <c r="AX7" s="965"/>
      <c r="AY7" s="966"/>
      <c r="AZ7" s="56"/>
      <c r="BA7" s="56"/>
      <c r="BB7" s="56"/>
      <c r="BC7" s="56"/>
      <c r="BD7" s="56"/>
      <c r="BE7" s="67"/>
      <c r="BF7" s="67"/>
      <c r="BG7" s="67"/>
      <c r="BH7" s="67"/>
      <c r="BI7" s="67"/>
      <c r="BJ7" s="67"/>
      <c r="BK7" s="67"/>
      <c r="BL7" s="67"/>
      <c r="BM7" s="67"/>
      <c r="BN7" s="67"/>
      <c r="BO7" s="67"/>
      <c r="BP7" s="67"/>
      <c r="BQ7" s="51">
        <v>1</v>
      </c>
      <c r="BR7" s="71"/>
      <c r="BS7" s="960" t="s">
        <v>209</v>
      </c>
      <c r="BT7" s="961"/>
      <c r="BU7" s="961"/>
      <c r="BV7" s="961"/>
      <c r="BW7" s="961"/>
      <c r="BX7" s="961"/>
      <c r="BY7" s="961"/>
      <c r="BZ7" s="961"/>
      <c r="CA7" s="961"/>
      <c r="CB7" s="961"/>
      <c r="CC7" s="961"/>
      <c r="CD7" s="961"/>
      <c r="CE7" s="961"/>
      <c r="CF7" s="961"/>
      <c r="CG7" s="962"/>
      <c r="CH7" s="1015">
        <v>-2</v>
      </c>
      <c r="CI7" s="1016"/>
      <c r="CJ7" s="1016"/>
      <c r="CK7" s="1016"/>
      <c r="CL7" s="1017"/>
      <c r="CM7" s="1015">
        <v>81</v>
      </c>
      <c r="CN7" s="1016"/>
      <c r="CO7" s="1016"/>
      <c r="CP7" s="1016"/>
      <c r="CQ7" s="1017"/>
      <c r="CR7" s="1015">
        <v>35</v>
      </c>
      <c r="CS7" s="1016"/>
      <c r="CT7" s="1016"/>
      <c r="CU7" s="1016"/>
      <c r="CV7" s="1017"/>
      <c r="CW7" s="1015">
        <v>16</v>
      </c>
      <c r="CX7" s="1016"/>
      <c r="CY7" s="1016"/>
      <c r="CZ7" s="1016"/>
      <c r="DA7" s="1017"/>
      <c r="DB7" s="1015" t="s">
        <v>174</v>
      </c>
      <c r="DC7" s="1016"/>
      <c r="DD7" s="1016"/>
      <c r="DE7" s="1016"/>
      <c r="DF7" s="1017"/>
      <c r="DG7" s="1015" t="s">
        <v>174</v>
      </c>
      <c r="DH7" s="1016"/>
      <c r="DI7" s="1016"/>
      <c r="DJ7" s="1016"/>
      <c r="DK7" s="1017"/>
      <c r="DL7" s="1015" t="s">
        <v>174</v>
      </c>
      <c r="DM7" s="1016"/>
      <c r="DN7" s="1016"/>
      <c r="DO7" s="1016"/>
      <c r="DP7" s="1017"/>
      <c r="DQ7" s="1015" t="s">
        <v>174</v>
      </c>
      <c r="DR7" s="1016"/>
      <c r="DS7" s="1016"/>
      <c r="DT7" s="1016"/>
      <c r="DU7" s="1017"/>
      <c r="DV7" s="960"/>
      <c r="DW7" s="961"/>
      <c r="DX7" s="961"/>
      <c r="DY7" s="961"/>
      <c r="DZ7" s="1018"/>
      <c r="EA7" s="67"/>
    </row>
    <row r="8" spans="1:131" s="47" customFormat="1" ht="26.25" customHeight="1" x14ac:dyDescent="0.15">
      <c r="A8" s="52">
        <v>2</v>
      </c>
      <c r="B8" s="949" t="s">
        <v>435</v>
      </c>
      <c r="C8" s="950"/>
      <c r="D8" s="950"/>
      <c r="E8" s="950"/>
      <c r="F8" s="950"/>
      <c r="G8" s="950"/>
      <c r="H8" s="950"/>
      <c r="I8" s="950"/>
      <c r="J8" s="950"/>
      <c r="K8" s="950"/>
      <c r="L8" s="950"/>
      <c r="M8" s="950"/>
      <c r="N8" s="950"/>
      <c r="O8" s="950"/>
      <c r="P8" s="951"/>
      <c r="Q8" s="952">
        <v>338</v>
      </c>
      <c r="R8" s="953"/>
      <c r="S8" s="953"/>
      <c r="T8" s="953"/>
      <c r="U8" s="953"/>
      <c r="V8" s="953">
        <v>338</v>
      </c>
      <c r="W8" s="953"/>
      <c r="X8" s="953"/>
      <c r="Y8" s="953"/>
      <c r="Z8" s="953"/>
      <c r="AA8" s="953" t="s">
        <v>174</v>
      </c>
      <c r="AB8" s="953"/>
      <c r="AC8" s="953"/>
      <c r="AD8" s="953"/>
      <c r="AE8" s="959"/>
      <c r="AF8" s="979" t="s">
        <v>174</v>
      </c>
      <c r="AG8" s="957"/>
      <c r="AH8" s="957"/>
      <c r="AI8" s="957"/>
      <c r="AJ8" s="980"/>
      <c r="AK8" s="958">
        <v>115</v>
      </c>
      <c r="AL8" s="953"/>
      <c r="AM8" s="953"/>
      <c r="AN8" s="953"/>
      <c r="AO8" s="953"/>
      <c r="AP8" s="953">
        <v>58</v>
      </c>
      <c r="AQ8" s="953"/>
      <c r="AR8" s="953"/>
      <c r="AS8" s="953"/>
      <c r="AT8" s="953"/>
      <c r="AU8" s="954"/>
      <c r="AV8" s="954"/>
      <c r="AW8" s="954"/>
      <c r="AX8" s="954"/>
      <c r="AY8" s="955"/>
      <c r="AZ8" s="56"/>
      <c r="BA8" s="56"/>
      <c r="BB8" s="56"/>
      <c r="BC8" s="56"/>
      <c r="BD8" s="56"/>
      <c r="BE8" s="67"/>
      <c r="BF8" s="67"/>
      <c r="BG8" s="67"/>
      <c r="BH8" s="67"/>
      <c r="BI8" s="67"/>
      <c r="BJ8" s="67"/>
      <c r="BK8" s="67"/>
      <c r="BL8" s="67"/>
      <c r="BM8" s="67"/>
      <c r="BN8" s="67"/>
      <c r="BO8" s="67"/>
      <c r="BP8" s="67"/>
      <c r="BQ8" s="52">
        <v>2</v>
      </c>
      <c r="BR8" s="72"/>
      <c r="BS8" s="949"/>
      <c r="BT8" s="950"/>
      <c r="BU8" s="950"/>
      <c r="BV8" s="950"/>
      <c r="BW8" s="950"/>
      <c r="BX8" s="950"/>
      <c r="BY8" s="950"/>
      <c r="BZ8" s="950"/>
      <c r="CA8" s="950"/>
      <c r="CB8" s="950"/>
      <c r="CC8" s="950"/>
      <c r="CD8" s="950"/>
      <c r="CE8" s="950"/>
      <c r="CF8" s="950"/>
      <c r="CG8" s="951"/>
      <c r="CH8" s="956"/>
      <c r="CI8" s="957"/>
      <c r="CJ8" s="957"/>
      <c r="CK8" s="957"/>
      <c r="CL8" s="967"/>
      <c r="CM8" s="956"/>
      <c r="CN8" s="957"/>
      <c r="CO8" s="957"/>
      <c r="CP8" s="957"/>
      <c r="CQ8" s="967"/>
      <c r="CR8" s="956"/>
      <c r="CS8" s="957"/>
      <c r="CT8" s="957"/>
      <c r="CU8" s="957"/>
      <c r="CV8" s="967"/>
      <c r="CW8" s="956"/>
      <c r="CX8" s="957"/>
      <c r="CY8" s="957"/>
      <c r="CZ8" s="957"/>
      <c r="DA8" s="967"/>
      <c r="DB8" s="956"/>
      <c r="DC8" s="957"/>
      <c r="DD8" s="957"/>
      <c r="DE8" s="957"/>
      <c r="DF8" s="967"/>
      <c r="DG8" s="956"/>
      <c r="DH8" s="957"/>
      <c r="DI8" s="957"/>
      <c r="DJ8" s="957"/>
      <c r="DK8" s="967"/>
      <c r="DL8" s="956"/>
      <c r="DM8" s="957"/>
      <c r="DN8" s="957"/>
      <c r="DO8" s="957"/>
      <c r="DP8" s="967"/>
      <c r="DQ8" s="956"/>
      <c r="DR8" s="957"/>
      <c r="DS8" s="957"/>
      <c r="DT8" s="957"/>
      <c r="DU8" s="967"/>
      <c r="DV8" s="949"/>
      <c r="DW8" s="950"/>
      <c r="DX8" s="950"/>
      <c r="DY8" s="950"/>
      <c r="DZ8" s="968"/>
      <c r="EA8" s="67"/>
    </row>
    <row r="9" spans="1:131" s="47" customFormat="1" ht="26.25" customHeight="1" x14ac:dyDescent="0.15">
      <c r="A9" s="52">
        <v>3</v>
      </c>
      <c r="B9" s="949"/>
      <c r="C9" s="950"/>
      <c r="D9" s="950"/>
      <c r="E9" s="950"/>
      <c r="F9" s="950"/>
      <c r="G9" s="950"/>
      <c r="H9" s="950"/>
      <c r="I9" s="950"/>
      <c r="J9" s="950"/>
      <c r="K9" s="950"/>
      <c r="L9" s="950"/>
      <c r="M9" s="950"/>
      <c r="N9" s="950"/>
      <c r="O9" s="950"/>
      <c r="P9" s="951"/>
      <c r="Q9" s="952"/>
      <c r="R9" s="953"/>
      <c r="S9" s="953"/>
      <c r="T9" s="953"/>
      <c r="U9" s="953"/>
      <c r="V9" s="953"/>
      <c r="W9" s="953"/>
      <c r="X9" s="953"/>
      <c r="Y9" s="953"/>
      <c r="Z9" s="953"/>
      <c r="AA9" s="953"/>
      <c r="AB9" s="953"/>
      <c r="AC9" s="953"/>
      <c r="AD9" s="953"/>
      <c r="AE9" s="959"/>
      <c r="AF9" s="979"/>
      <c r="AG9" s="957"/>
      <c r="AH9" s="957"/>
      <c r="AI9" s="957"/>
      <c r="AJ9" s="980"/>
      <c r="AK9" s="958"/>
      <c r="AL9" s="953"/>
      <c r="AM9" s="953"/>
      <c r="AN9" s="953"/>
      <c r="AO9" s="953"/>
      <c r="AP9" s="953"/>
      <c r="AQ9" s="953"/>
      <c r="AR9" s="953"/>
      <c r="AS9" s="953"/>
      <c r="AT9" s="953"/>
      <c r="AU9" s="954"/>
      <c r="AV9" s="954"/>
      <c r="AW9" s="954"/>
      <c r="AX9" s="954"/>
      <c r="AY9" s="955"/>
      <c r="AZ9" s="56"/>
      <c r="BA9" s="56"/>
      <c r="BB9" s="56"/>
      <c r="BC9" s="56"/>
      <c r="BD9" s="56"/>
      <c r="BE9" s="67"/>
      <c r="BF9" s="67"/>
      <c r="BG9" s="67"/>
      <c r="BH9" s="67"/>
      <c r="BI9" s="67"/>
      <c r="BJ9" s="67"/>
      <c r="BK9" s="67"/>
      <c r="BL9" s="67"/>
      <c r="BM9" s="67"/>
      <c r="BN9" s="67"/>
      <c r="BO9" s="67"/>
      <c r="BP9" s="67"/>
      <c r="BQ9" s="52">
        <v>3</v>
      </c>
      <c r="BR9" s="72"/>
      <c r="BS9" s="949"/>
      <c r="BT9" s="950"/>
      <c r="BU9" s="950"/>
      <c r="BV9" s="950"/>
      <c r="BW9" s="950"/>
      <c r="BX9" s="950"/>
      <c r="BY9" s="950"/>
      <c r="BZ9" s="950"/>
      <c r="CA9" s="950"/>
      <c r="CB9" s="950"/>
      <c r="CC9" s="950"/>
      <c r="CD9" s="950"/>
      <c r="CE9" s="950"/>
      <c r="CF9" s="950"/>
      <c r="CG9" s="951"/>
      <c r="CH9" s="956"/>
      <c r="CI9" s="957"/>
      <c r="CJ9" s="957"/>
      <c r="CK9" s="957"/>
      <c r="CL9" s="967"/>
      <c r="CM9" s="956"/>
      <c r="CN9" s="957"/>
      <c r="CO9" s="957"/>
      <c r="CP9" s="957"/>
      <c r="CQ9" s="967"/>
      <c r="CR9" s="956"/>
      <c r="CS9" s="957"/>
      <c r="CT9" s="957"/>
      <c r="CU9" s="957"/>
      <c r="CV9" s="967"/>
      <c r="CW9" s="956"/>
      <c r="CX9" s="957"/>
      <c r="CY9" s="957"/>
      <c r="CZ9" s="957"/>
      <c r="DA9" s="967"/>
      <c r="DB9" s="956"/>
      <c r="DC9" s="957"/>
      <c r="DD9" s="957"/>
      <c r="DE9" s="957"/>
      <c r="DF9" s="967"/>
      <c r="DG9" s="956"/>
      <c r="DH9" s="957"/>
      <c r="DI9" s="957"/>
      <c r="DJ9" s="957"/>
      <c r="DK9" s="967"/>
      <c r="DL9" s="956"/>
      <c r="DM9" s="957"/>
      <c r="DN9" s="957"/>
      <c r="DO9" s="957"/>
      <c r="DP9" s="967"/>
      <c r="DQ9" s="956"/>
      <c r="DR9" s="957"/>
      <c r="DS9" s="957"/>
      <c r="DT9" s="957"/>
      <c r="DU9" s="967"/>
      <c r="DV9" s="949"/>
      <c r="DW9" s="950"/>
      <c r="DX9" s="950"/>
      <c r="DY9" s="950"/>
      <c r="DZ9" s="968"/>
      <c r="EA9" s="67"/>
    </row>
    <row r="10" spans="1:131" s="47" customFormat="1" ht="26.25" customHeight="1" x14ac:dyDescent="0.15">
      <c r="A10" s="52">
        <v>4</v>
      </c>
      <c r="B10" s="949"/>
      <c r="C10" s="950"/>
      <c r="D10" s="950"/>
      <c r="E10" s="950"/>
      <c r="F10" s="950"/>
      <c r="G10" s="950"/>
      <c r="H10" s="950"/>
      <c r="I10" s="950"/>
      <c r="J10" s="950"/>
      <c r="K10" s="950"/>
      <c r="L10" s="950"/>
      <c r="M10" s="950"/>
      <c r="N10" s="950"/>
      <c r="O10" s="950"/>
      <c r="P10" s="951"/>
      <c r="Q10" s="952"/>
      <c r="R10" s="953"/>
      <c r="S10" s="953"/>
      <c r="T10" s="953"/>
      <c r="U10" s="953"/>
      <c r="V10" s="953"/>
      <c r="W10" s="953"/>
      <c r="X10" s="953"/>
      <c r="Y10" s="953"/>
      <c r="Z10" s="953"/>
      <c r="AA10" s="953"/>
      <c r="AB10" s="953"/>
      <c r="AC10" s="953"/>
      <c r="AD10" s="953"/>
      <c r="AE10" s="959"/>
      <c r="AF10" s="979"/>
      <c r="AG10" s="957"/>
      <c r="AH10" s="957"/>
      <c r="AI10" s="957"/>
      <c r="AJ10" s="980"/>
      <c r="AK10" s="958"/>
      <c r="AL10" s="953"/>
      <c r="AM10" s="953"/>
      <c r="AN10" s="953"/>
      <c r="AO10" s="953"/>
      <c r="AP10" s="953"/>
      <c r="AQ10" s="953"/>
      <c r="AR10" s="953"/>
      <c r="AS10" s="953"/>
      <c r="AT10" s="953"/>
      <c r="AU10" s="954"/>
      <c r="AV10" s="954"/>
      <c r="AW10" s="954"/>
      <c r="AX10" s="954"/>
      <c r="AY10" s="955"/>
      <c r="AZ10" s="56"/>
      <c r="BA10" s="56"/>
      <c r="BB10" s="56"/>
      <c r="BC10" s="56"/>
      <c r="BD10" s="56"/>
      <c r="BE10" s="67"/>
      <c r="BF10" s="67"/>
      <c r="BG10" s="67"/>
      <c r="BH10" s="67"/>
      <c r="BI10" s="67"/>
      <c r="BJ10" s="67"/>
      <c r="BK10" s="67"/>
      <c r="BL10" s="67"/>
      <c r="BM10" s="67"/>
      <c r="BN10" s="67"/>
      <c r="BO10" s="67"/>
      <c r="BP10" s="67"/>
      <c r="BQ10" s="52">
        <v>4</v>
      </c>
      <c r="BR10" s="72"/>
      <c r="BS10" s="949"/>
      <c r="BT10" s="950"/>
      <c r="BU10" s="950"/>
      <c r="BV10" s="950"/>
      <c r="BW10" s="950"/>
      <c r="BX10" s="950"/>
      <c r="BY10" s="950"/>
      <c r="BZ10" s="950"/>
      <c r="CA10" s="950"/>
      <c r="CB10" s="950"/>
      <c r="CC10" s="950"/>
      <c r="CD10" s="950"/>
      <c r="CE10" s="950"/>
      <c r="CF10" s="950"/>
      <c r="CG10" s="951"/>
      <c r="CH10" s="956"/>
      <c r="CI10" s="957"/>
      <c r="CJ10" s="957"/>
      <c r="CK10" s="957"/>
      <c r="CL10" s="967"/>
      <c r="CM10" s="956"/>
      <c r="CN10" s="957"/>
      <c r="CO10" s="957"/>
      <c r="CP10" s="957"/>
      <c r="CQ10" s="967"/>
      <c r="CR10" s="956"/>
      <c r="CS10" s="957"/>
      <c r="CT10" s="957"/>
      <c r="CU10" s="957"/>
      <c r="CV10" s="967"/>
      <c r="CW10" s="956"/>
      <c r="CX10" s="957"/>
      <c r="CY10" s="957"/>
      <c r="CZ10" s="957"/>
      <c r="DA10" s="967"/>
      <c r="DB10" s="956"/>
      <c r="DC10" s="957"/>
      <c r="DD10" s="957"/>
      <c r="DE10" s="957"/>
      <c r="DF10" s="967"/>
      <c r="DG10" s="956"/>
      <c r="DH10" s="957"/>
      <c r="DI10" s="957"/>
      <c r="DJ10" s="957"/>
      <c r="DK10" s="967"/>
      <c r="DL10" s="956"/>
      <c r="DM10" s="957"/>
      <c r="DN10" s="957"/>
      <c r="DO10" s="957"/>
      <c r="DP10" s="967"/>
      <c r="DQ10" s="956"/>
      <c r="DR10" s="957"/>
      <c r="DS10" s="957"/>
      <c r="DT10" s="957"/>
      <c r="DU10" s="967"/>
      <c r="DV10" s="949"/>
      <c r="DW10" s="950"/>
      <c r="DX10" s="950"/>
      <c r="DY10" s="950"/>
      <c r="DZ10" s="968"/>
      <c r="EA10" s="67"/>
    </row>
    <row r="11" spans="1:131" s="47" customFormat="1" ht="26.25" customHeight="1" x14ac:dyDescent="0.15">
      <c r="A11" s="52">
        <v>5</v>
      </c>
      <c r="B11" s="949"/>
      <c r="C11" s="950"/>
      <c r="D11" s="950"/>
      <c r="E11" s="950"/>
      <c r="F11" s="950"/>
      <c r="G11" s="950"/>
      <c r="H11" s="950"/>
      <c r="I11" s="950"/>
      <c r="J11" s="950"/>
      <c r="K11" s="950"/>
      <c r="L11" s="950"/>
      <c r="M11" s="950"/>
      <c r="N11" s="950"/>
      <c r="O11" s="950"/>
      <c r="P11" s="951"/>
      <c r="Q11" s="952"/>
      <c r="R11" s="953"/>
      <c r="S11" s="953"/>
      <c r="T11" s="953"/>
      <c r="U11" s="953"/>
      <c r="V11" s="953"/>
      <c r="W11" s="953"/>
      <c r="X11" s="953"/>
      <c r="Y11" s="953"/>
      <c r="Z11" s="953"/>
      <c r="AA11" s="953"/>
      <c r="AB11" s="953"/>
      <c r="AC11" s="953"/>
      <c r="AD11" s="953"/>
      <c r="AE11" s="959"/>
      <c r="AF11" s="979"/>
      <c r="AG11" s="957"/>
      <c r="AH11" s="957"/>
      <c r="AI11" s="957"/>
      <c r="AJ11" s="980"/>
      <c r="AK11" s="958"/>
      <c r="AL11" s="953"/>
      <c r="AM11" s="953"/>
      <c r="AN11" s="953"/>
      <c r="AO11" s="953"/>
      <c r="AP11" s="953"/>
      <c r="AQ11" s="953"/>
      <c r="AR11" s="953"/>
      <c r="AS11" s="953"/>
      <c r="AT11" s="953"/>
      <c r="AU11" s="954"/>
      <c r="AV11" s="954"/>
      <c r="AW11" s="954"/>
      <c r="AX11" s="954"/>
      <c r="AY11" s="955"/>
      <c r="AZ11" s="56"/>
      <c r="BA11" s="56"/>
      <c r="BB11" s="56"/>
      <c r="BC11" s="56"/>
      <c r="BD11" s="56"/>
      <c r="BE11" s="67"/>
      <c r="BF11" s="67"/>
      <c r="BG11" s="67"/>
      <c r="BH11" s="67"/>
      <c r="BI11" s="67"/>
      <c r="BJ11" s="67"/>
      <c r="BK11" s="67"/>
      <c r="BL11" s="67"/>
      <c r="BM11" s="67"/>
      <c r="BN11" s="67"/>
      <c r="BO11" s="67"/>
      <c r="BP11" s="67"/>
      <c r="BQ11" s="52">
        <v>5</v>
      </c>
      <c r="BR11" s="72"/>
      <c r="BS11" s="949"/>
      <c r="BT11" s="950"/>
      <c r="BU11" s="950"/>
      <c r="BV11" s="950"/>
      <c r="BW11" s="950"/>
      <c r="BX11" s="950"/>
      <c r="BY11" s="950"/>
      <c r="BZ11" s="950"/>
      <c r="CA11" s="950"/>
      <c r="CB11" s="950"/>
      <c r="CC11" s="950"/>
      <c r="CD11" s="950"/>
      <c r="CE11" s="950"/>
      <c r="CF11" s="950"/>
      <c r="CG11" s="951"/>
      <c r="CH11" s="956"/>
      <c r="CI11" s="957"/>
      <c r="CJ11" s="957"/>
      <c r="CK11" s="957"/>
      <c r="CL11" s="967"/>
      <c r="CM11" s="956"/>
      <c r="CN11" s="957"/>
      <c r="CO11" s="957"/>
      <c r="CP11" s="957"/>
      <c r="CQ11" s="967"/>
      <c r="CR11" s="956"/>
      <c r="CS11" s="957"/>
      <c r="CT11" s="957"/>
      <c r="CU11" s="957"/>
      <c r="CV11" s="967"/>
      <c r="CW11" s="956"/>
      <c r="CX11" s="957"/>
      <c r="CY11" s="957"/>
      <c r="CZ11" s="957"/>
      <c r="DA11" s="967"/>
      <c r="DB11" s="956"/>
      <c r="DC11" s="957"/>
      <c r="DD11" s="957"/>
      <c r="DE11" s="957"/>
      <c r="DF11" s="967"/>
      <c r="DG11" s="956"/>
      <c r="DH11" s="957"/>
      <c r="DI11" s="957"/>
      <c r="DJ11" s="957"/>
      <c r="DK11" s="967"/>
      <c r="DL11" s="956"/>
      <c r="DM11" s="957"/>
      <c r="DN11" s="957"/>
      <c r="DO11" s="957"/>
      <c r="DP11" s="967"/>
      <c r="DQ11" s="956"/>
      <c r="DR11" s="957"/>
      <c r="DS11" s="957"/>
      <c r="DT11" s="957"/>
      <c r="DU11" s="967"/>
      <c r="DV11" s="949"/>
      <c r="DW11" s="950"/>
      <c r="DX11" s="950"/>
      <c r="DY11" s="950"/>
      <c r="DZ11" s="968"/>
      <c r="EA11" s="67"/>
    </row>
    <row r="12" spans="1:131" s="47" customFormat="1" ht="26.25" customHeight="1" x14ac:dyDescent="0.15">
      <c r="A12" s="52">
        <v>6</v>
      </c>
      <c r="B12" s="949"/>
      <c r="C12" s="950"/>
      <c r="D12" s="950"/>
      <c r="E12" s="950"/>
      <c r="F12" s="950"/>
      <c r="G12" s="950"/>
      <c r="H12" s="950"/>
      <c r="I12" s="950"/>
      <c r="J12" s="950"/>
      <c r="K12" s="950"/>
      <c r="L12" s="950"/>
      <c r="M12" s="950"/>
      <c r="N12" s="950"/>
      <c r="O12" s="950"/>
      <c r="P12" s="951"/>
      <c r="Q12" s="952"/>
      <c r="R12" s="953"/>
      <c r="S12" s="953"/>
      <c r="T12" s="953"/>
      <c r="U12" s="953"/>
      <c r="V12" s="953"/>
      <c r="W12" s="953"/>
      <c r="X12" s="953"/>
      <c r="Y12" s="953"/>
      <c r="Z12" s="953"/>
      <c r="AA12" s="953"/>
      <c r="AB12" s="953"/>
      <c r="AC12" s="953"/>
      <c r="AD12" s="953"/>
      <c r="AE12" s="959"/>
      <c r="AF12" s="979"/>
      <c r="AG12" s="957"/>
      <c r="AH12" s="957"/>
      <c r="AI12" s="957"/>
      <c r="AJ12" s="980"/>
      <c r="AK12" s="958"/>
      <c r="AL12" s="953"/>
      <c r="AM12" s="953"/>
      <c r="AN12" s="953"/>
      <c r="AO12" s="953"/>
      <c r="AP12" s="953"/>
      <c r="AQ12" s="953"/>
      <c r="AR12" s="953"/>
      <c r="AS12" s="953"/>
      <c r="AT12" s="953"/>
      <c r="AU12" s="954"/>
      <c r="AV12" s="954"/>
      <c r="AW12" s="954"/>
      <c r="AX12" s="954"/>
      <c r="AY12" s="955"/>
      <c r="AZ12" s="56"/>
      <c r="BA12" s="56"/>
      <c r="BB12" s="56"/>
      <c r="BC12" s="56"/>
      <c r="BD12" s="56"/>
      <c r="BE12" s="67"/>
      <c r="BF12" s="67"/>
      <c r="BG12" s="67"/>
      <c r="BH12" s="67"/>
      <c r="BI12" s="67"/>
      <c r="BJ12" s="67"/>
      <c r="BK12" s="67"/>
      <c r="BL12" s="67"/>
      <c r="BM12" s="67"/>
      <c r="BN12" s="67"/>
      <c r="BO12" s="67"/>
      <c r="BP12" s="67"/>
      <c r="BQ12" s="52">
        <v>6</v>
      </c>
      <c r="BR12" s="72"/>
      <c r="BS12" s="949"/>
      <c r="BT12" s="950"/>
      <c r="BU12" s="950"/>
      <c r="BV12" s="950"/>
      <c r="BW12" s="950"/>
      <c r="BX12" s="950"/>
      <c r="BY12" s="950"/>
      <c r="BZ12" s="950"/>
      <c r="CA12" s="950"/>
      <c r="CB12" s="950"/>
      <c r="CC12" s="950"/>
      <c r="CD12" s="950"/>
      <c r="CE12" s="950"/>
      <c r="CF12" s="950"/>
      <c r="CG12" s="951"/>
      <c r="CH12" s="956"/>
      <c r="CI12" s="957"/>
      <c r="CJ12" s="957"/>
      <c r="CK12" s="957"/>
      <c r="CL12" s="967"/>
      <c r="CM12" s="956"/>
      <c r="CN12" s="957"/>
      <c r="CO12" s="957"/>
      <c r="CP12" s="957"/>
      <c r="CQ12" s="967"/>
      <c r="CR12" s="956"/>
      <c r="CS12" s="957"/>
      <c r="CT12" s="957"/>
      <c r="CU12" s="957"/>
      <c r="CV12" s="967"/>
      <c r="CW12" s="956"/>
      <c r="CX12" s="957"/>
      <c r="CY12" s="957"/>
      <c r="CZ12" s="957"/>
      <c r="DA12" s="967"/>
      <c r="DB12" s="956"/>
      <c r="DC12" s="957"/>
      <c r="DD12" s="957"/>
      <c r="DE12" s="957"/>
      <c r="DF12" s="967"/>
      <c r="DG12" s="956"/>
      <c r="DH12" s="957"/>
      <c r="DI12" s="957"/>
      <c r="DJ12" s="957"/>
      <c r="DK12" s="967"/>
      <c r="DL12" s="956"/>
      <c r="DM12" s="957"/>
      <c r="DN12" s="957"/>
      <c r="DO12" s="957"/>
      <c r="DP12" s="967"/>
      <c r="DQ12" s="956"/>
      <c r="DR12" s="957"/>
      <c r="DS12" s="957"/>
      <c r="DT12" s="957"/>
      <c r="DU12" s="967"/>
      <c r="DV12" s="949"/>
      <c r="DW12" s="950"/>
      <c r="DX12" s="950"/>
      <c r="DY12" s="950"/>
      <c r="DZ12" s="968"/>
      <c r="EA12" s="67"/>
    </row>
    <row r="13" spans="1:131" s="47" customFormat="1" ht="26.25" customHeight="1" x14ac:dyDescent="0.15">
      <c r="A13" s="52">
        <v>7</v>
      </c>
      <c r="B13" s="949"/>
      <c r="C13" s="950"/>
      <c r="D13" s="950"/>
      <c r="E13" s="950"/>
      <c r="F13" s="950"/>
      <c r="G13" s="950"/>
      <c r="H13" s="950"/>
      <c r="I13" s="950"/>
      <c r="J13" s="950"/>
      <c r="K13" s="950"/>
      <c r="L13" s="950"/>
      <c r="M13" s="950"/>
      <c r="N13" s="950"/>
      <c r="O13" s="950"/>
      <c r="P13" s="951"/>
      <c r="Q13" s="952"/>
      <c r="R13" s="953"/>
      <c r="S13" s="953"/>
      <c r="T13" s="953"/>
      <c r="U13" s="953"/>
      <c r="V13" s="953"/>
      <c r="W13" s="953"/>
      <c r="X13" s="953"/>
      <c r="Y13" s="953"/>
      <c r="Z13" s="953"/>
      <c r="AA13" s="953"/>
      <c r="AB13" s="953"/>
      <c r="AC13" s="953"/>
      <c r="AD13" s="953"/>
      <c r="AE13" s="959"/>
      <c r="AF13" s="979"/>
      <c r="AG13" s="957"/>
      <c r="AH13" s="957"/>
      <c r="AI13" s="957"/>
      <c r="AJ13" s="980"/>
      <c r="AK13" s="958"/>
      <c r="AL13" s="953"/>
      <c r="AM13" s="953"/>
      <c r="AN13" s="953"/>
      <c r="AO13" s="953"/>
      <c r="AP13" s="953"/>
      <c r="AQ13" s="953"/>
      <c r="AR13" s="953"/>
      <c r="AS13" s="953"/>
      <c r="AT13" s="953"/>
      <c r="AU13" s="954"/>
      <c r="AV13" s="954"/>
      <c r="AW13" s="954"/>
      <c r="AX13" s="954"/>
      <c r="AY13" s="955"/>
      <c r="AZ13" s="56"/>
      <c r="BA13" s="56"/>
      <c r="BB13" s="56"/>
      <c r="BC13" s="56"/>
      <c r="BD13" s="56"/>
      <c r="BE13" s="67"/>
      <c r="BF13" s="67"/>
      <c r="BG13" s="67"/>
      <c r="BH13" s="67"/>
      <c r="BI13" s="67"/>
      <c r="BJ13" s="67"/>
      <c r="BK13" s="67"/>
      <c r="BL13" s="67"/>
      <c r="BM13" s="67"/>
      <c r="BN13" s="67"/>
      <c r="BO13" s="67"/>
      <c r="BP13" s="67"/>
      <c r="BQ13" s="52">
        <v>7</v>
      </c>
      <c r="BR13" s="72"/>
      <c r="BS13" s="949"/>
      <c r="BT13" s="950"/>
      <c r="BU13" s="950"/>
      <c r="BV13" s="950"/>
      <c r="BW13" s="950"/>
      <c r="BX13" s="950"/>
      <c r="BY13" s="950"/>
      <c r="BZ13" s="950"/>
      <c r="CA13" s="950"/>
      <c r="CB13" s="950"/>
      <c r="CC13" s="950"/>
      <c r="CD13" s="950"/>
      <c r="CE13" s="950"/>
      <c r="CF13" s="950"/>
      <c r="CG13" s="951"/>
      <c r="CH13" s="956"/>
      <c r="CI13" s="957"/>
      <c r="CJ13" s="957"/>
      <c r="CK13" s="957"/>
      <c r="CL13" s="967"/>
      <c r="CM13" s="956"/>
      <c r="CN13" s="957"/>
      <c r="CO13" s="957"/>
      <c r="CP13" s="957"/>
      <c r="CQ13" s="967"/>
      <c r="CR13" s="956"/>
      <c r="CS13" s="957"/>
      <c r="CT13" s="957"/>
      <c r="CU13" s="957"/>
      <c r="CV13" s="967"/>
      <c r="CW13" s="956"/>
      <c r="CX13" s="957"/>
      <c r="CY13" s="957"/>
      <c r="CZ13" s="957"/>
      <c r="DA13" s="967"/>
      <c r="DB13" s="956"/>
      <c r="DC13" s="957"/>
      <c r="DD13" s="957"/>
      <c r="DE13" s="957"/>
      <c r="DF13" s="967"/>
      <c r="DG13" s="956"/>
      <c r="DH13" s="957"/>
      <c r="DI13" s="957"/>
      <c r="DJ13" s="957"/>
      <c r="DK13" s="967"/>
      <c r="DL13" s="956"/>
      <c r="DM13" s="957"/>
      <c r="DN13" s="957"/>
      <c r="DO13" s="957"/>
      <c r="DP13" s="967"/>
      <c r="DQ13" s="956"/>
      <c r="DR13" s="957"/>
      <c r="DS13" s="957"/>
      <c r="DT13" s="957"/>
      <c r="DU13" s="967"/>
      <c r="DV13" s="949"/>
      <c r="DW13" s="950"/>
      <c r="DX13" s="950"/>
      <c r="DY13" s="950"/>
      <c r="DZ13" s="968"/>
      <c r="EA13" s="67"/>
    </row>
    <row r="14" spans="1:131" s="47" customFormat="1" ht="26.25" customHeight="1" x14ac:dyDescent="0.15">
      <c r="A14" s="52">
        <v>8</v>
      </c>
      <c r="B14" s="949"/>
      <c r="C14" s="950"/>
      <c r="D14" s="950"/>
      <c r="E14" s="950"/>
      <c r="F14" s="950"/>
      <c r="G14" s="950"/>
      <c r="H14" s="950"/>
      <c r="I14" s="950"/>
      <c r="J14" s="950"/>
      <c r="K14" s="950"/>
      <c r="L14" s="950"/>
      <c r="M14" s="950"/>
      <c r="N14" s="950"/>
      <c r="O14" s="950"/>
      <c r="P14" s="951"/>
      <c r="Q14" s="952"/>
      <c r="R14" s="953"/>
      <c r="S14" s="953"/>
      <c r="T14" s="953"/>
      <c r="U14" s="953"/>
      <c r="V14" s="953"/>
      <c r="W14" s="953"/>
      <c r="X14" s="953"/>
      <c r="Y14" s="953"/>
      <c r="Z14" s="953"/>
      <c r="AA14" s="953"/>
      <c r="AB14" s="953"/>
      <c r="AC14" s="953"/>
      <c r="AD14" s="953"/>
      <c r="AE14" s="959"/>
      <c r="AF14" s="979"/>
      <c r="AG14" s="957"/>
      <c r="AH14" s="957"/>
      <c r="AI14" s="957"/>
      <c r="AJ14" s="980"/>
      <c r="AK14" s="958"/>
      <c r="AL14" s="953"/>
      <c r="AM14" s="953"/>
      <c r="AN14" s="953"/>
      <c r="AO14" s="953"/>
      <c r="AP14" s="953"/>
      <c r="AQ14" s="953"/>
      <c r="AR14" s="953"/>
      <c r="AS14" s="953"/>
      <c r="AT14" s="953"/>
      <c r="AU14" s="954"/>
      <c r="AV14" s="954"/>
      <c r="AW14" s="954"/>
      <c r="AX14" s="954"/>
      <c r="AY14" s="955"/>
      <c r="AZ14" s="56"/>
      <c r="BA14" s="56"/>
      <c r="BB14" s="56"/>
      <c r="BC14" s="56"/>
      <c r="BD14" s="56"/>
      <c r="BE14" s="67"/>
      <c r="BF14" s="67"/>
      <c r="BG14" s="67"/>
      <c r="BH14" s="67"/>
      <c r="BI14" s="67"/>
      <c r="BJ14" s="67"/>
      <c r="BK14" s="67"/>
      <c r="BL14" s="67"/>
      <c r="BM14" s="67"/>
      <c r="BN14" s="67"/>
      <c r="BO14" s="67"/>
      <c r="BP14" s="67"/>
      <c r="BQ14" s="52">
        <v>8</v>
      </c>
      <c r="BR14" s="72"/>
      <c r="BS14" s="949"/>
      <c r="BT14" s="950"/>
      <c r="BU14" s="950"/>
      <c r="BV14" s="950"/>
      <c r="BW14" s="950"/>
      <c r="BX14" s="950"/>
      <c r="BY14" s="950"/>
      <c r="BZ14" s="950"/>
      <c r="CA14" s="950"/>
      <c r="CB14" s="950"/>
      <c r="CC14" s="950"/>
      <c r="CD14" s="950"/>
      <c r="CE14" s="950"/>
      <c r="CF14" s="950"/>
      <c r="CG14" s="951"/>
      <c r="CH14" s="956"/>
      <c r="CI14" s="957"/>
      <c r="CJ14" s="957"/>
      <c r="CK14" s="957"/>
      <c r="CL14" s="967"/>
      <c r="CM14" s="956"/>
      <c r="CN14" s="957"/>
      <c r="CO14" s="957"/>
      <c r="CP14" s="957"/>
      <c r="CQ14" s="967"/>
      <c r="CR14" s="956"/>
      <c r="CS14" s="957"/>
      <c r="CT14" s="957"/>
      <c r="CU14" s="957"/>
      <c r="CV14" s="967"/>
      <c r="CW14" s="956"/>
      <c r="CX14" s="957"/>
      <c r="CY14" s="957"/>
      <c r="CZ14" s="957"/>
      <c r="DA14" s="967"/>
      <c r="DB14" s="956"/>
      <c r="DC14" s="957"/>
      <c r="DD14" s="957"/>
      <c r="DE14" s="957"/>
      <c r="DF14" s="967"/>
      <c r="DG14" s="956"/>
      <c r="DH14" s="957"/>
      <c r="DI14" s="957"/>
      <c r="DJ14" s="957"/>
      <c r="DK14" s="967"/>
      <c r="DL14" s="956"/>
      <c r="DM14" s="957"/>
      <c r="DN14" s="957"/>
      <c r="DO14" s="957"/>
      <c r="DP14" s="967"/>
      <c r="DQ14" s="956"/>
      <c r="DR14" s="957"/>
      <c r="DS14" s="957"/>
      <c r="DT14" s="957"/>
      <c r="DU14" s="967"/>
      <c r="DV14" s="949"/>
      <c r="DW14" s="950"/>
      <c r="DX14" s="950"/>
      <c r="DY14" s="950"/>
      <c r="DZ14" s="968"/>
      <c r="EA14" s="67"/>
    </row>
    <row r="15" spans="1:131" s="47" customFormat="1" ht="26.25" customHeight="1" x14ac:dyDescent="0.15">
      <c r="A15" s="52">
        <v>9</v>
      </c>
      <c r="B15" s="949"/>
      <c r="C15" s="950"/>
      <c r="D15" s="950"/>
      <c r="E15" s="950"/>
      <c r="F15" s="950"/>
      <c r="G15" s="950"/>
      <c r="H15" s="950"/>
      <c r="I15" s="950"/>
      <c r="J15" s="950"/>
      <c r="K15" s="950"/>
      <c r="L15" s="950"/>
      <c r="M15" s="950"/>
      <c r="N15" s="950"/>
      <c r="O15" s="950"/>
      <c r="P15" s="951"/>
      <c r="Q15" s="952"/>
      <c r="R15" s="953"/>
      <c r="S15" s="953"/>
      <c r="T15" s="953"/>
      <c r="U15" s="953"/>
      <c r="V15" s="953"/>
      <c r="W15" s="953"/>
      <c r="X15" s="953"/>
      <c r="Y15" s="953"/>
      <c r="Z15" s="953"/>
      <c r="AA15" s="953"/>
      <c r="AB15" s="953"/>
      <c r="AC15" s="953"/>
      <c r="AD15" s="953"/>
      <c r="AE15" s="959"/>
      <c r="AF15" s="979"/>
      <c r="AG15" s="957"/>
      <c r="AH15" s="957"/>
      <c r="AI15" s="957"/>
      <c r="AJ15" s="980"/>
      <c r="AK15" s="958"/>
      <c r="AL15" s="953"/>
      <c r="AM15" s="953"/>
      <c r="AN15" s="953"/>
      <c r="AO15" s="953"/>
      <c r="AP15" s="953"/>
      <c r="AQ15" s="953"/>
      <c r="AR15" s="953"/>
      <c r="AS15" s="953"/>
      <c r="AT15" s="953"/>
      <c r="AU15" s="954"/>
      <c r="AV15" s="954"/>
      <c r="AW15" s="954"/>
      <c r="AX15" s="954"/>
      <c r="AY15" s="955"/>
      <c r="AZ15" s="56"/>
      <c r="BA15" s="56"/>
      <c r="BB15" s="56"/>
      <c r="BC15" s="56"/>
      <c r="BD15" s="56"/>
      <c r="BE15" s="67"/>
      <c r="BF15" s="67"/>
      <c r="BG15" s="67"/>
      <c r="BH15" s="67"/>
      <c r="BI15" s="67"/>
      <c r="BJ15" s="67"/>
      <c r="BK15" s="67"/>
      <c r="BL15" s="67"/>
      <c r="BM15" s="67"/>
      <c r="BN15" s="67"/>
      <c r="BO15" s="67"/>
      <c r="BP15" s="67"/>
      <c r="BQ15" s="52">
        <v>9</v>
      </c>
      <c r="BR15" s="72"/>
      <c r="BS15" s="949"/>
      <c r="BT15" s="950"/>
      <c r="BU15" s="950"/>
      <c r="BV15" s="950"/>
      <c r="BW15" s="950"/>
      <c r="BX15" s="950"/>
      <c r="BY15" s="950"/>
      <c r="BZ15" s="950"/>
      <c r="CA15" s="950"/>
      <c r="CB15" s="950"/>
      <c r="CC15" s="950"/>
      <c r="CD15" s="950"/>
      <c r="CE15" s="950"/>
      <c r="CF15" s="950"/>
      <c r="CG15" s="951"/>
      <c r="CH15" s="956"/>
      <c r="CI15" s="957"/>
      <c r="CJ15" s="957"/>
      <c r="CK15" s="957"/>
      <c r="CL15" s="967"/>
      <c r="CM15" s="956"/>
      <c r="CN15" s="957"/>
      <c r="CO15" s="957"/>
      <c r="CP15" s="957"/>
      <c r="CQ15" s="967"/>
      <c r="CR15" s="956"/>
      <c r="CS15" s="957"/>
      <c r="CT15" s="957"/>
      <c r="CU15" s="957"/>
      <c r="CV15" s="967"/>
      <c r="CW15" s="956"/>
      <c r="CX15" s="957"/>
      <c r="CY15" s="957"/>
      <c r="CZ15" s="957"/>
      <c r="DA15" s="967"/>
      <c r="DB15" s="956"/>
      <c r="DC15" s="957"/>
      <c r="DD15" s="957"/>
      <c r="DE15" s="957"/>
      <c r="DF15" s="967"/>
      <c r="DG15" s="956"/>
      <c r="DH15" s="957"/>
      <c r="DI15" s="957"/>
      <c r="DJ15" s="957"/>
      <c r="DK15" s="967"/>
      <c r="DL15" s="956"/>
      <c r="DM15" s="957"/>
      <c r="DN15" s="957"/>
      <c r="DO15" s="957"/>
      <c r="DP15" s="967"/>
      <c r="DQ15" s="956"/>
      <c r="DR15" s="957"/>
      <c r="DS15" s="957"/>
      <c r="DT15" s="957"/>
      <c r="DU15" s="967"/>
      <c r="DV15" s="949"/>
      <c r="DW15" s="950"/>
      <c r="DX15" s="950"/>
      <c r="DY15" s="950"/>
      <c r="DZ15" s="968"/>
      <c r="EA15" s="67"/>
    </row>
    <row r="16" spans="1:131" s="47" customFormat="1" ht="26.25" customHeight="1" x14ac:dyDescent="0.15">
      <c r="A16" s="52">
        <v>10</v>
      </c>
      <c r="B16" s="949"/>
      <c r="C16" s="950"/>
      <c r="D16" s="950"/>
      <c r="E16" s="950"/>
      <c r="F16" s="950"/>
      <c r="G16" s="950"/>
      <c r="H16" s="950"/>
      <c r="I16" s="950"/>
      <c r="J16" s="950"/>
      <c r="K16" s="950"/>
      <c r="L16" s="950"/>
      <c r="M16" s="950"/>
      <c r="N16" s="950"/>
      <c r="O16" s="950"/>
      <c r="P16" s="951"/>
      <c r="Q16" s="952"/>
      <c r="R16" s="953"/>
      <c r="S16" s="953"/>
      <c r="T16" s="953"/>
      <c r="U16" s="953"/>
      <c r="V16" s="953"/>
      <c r="W16" s="953"/>
      <c r="X16" s="953"/>
      <c r="Y16" s="953"/>
      <c r="Z16" s="953"/>
      <c r="AA16" s="953"/>
      <c r="AB16" s="953"/>
      <c r="AC16" s="953"/>
      <c r="AD16" s="953"/>
      <c r="AE16" s="959"/>
      <c r="AF16" s="979"/>
      <c r="AG16" s="957"/>
      <c r="AH16" s="957"/>
      <c r="AI16" s="957"/>
      <c r="AJ16" s="980"/>
      <c r="AK16" s="958"/>
      <c r="AL16" s="953"/>
      <c r="AM16" s="953"/>
      <c r="AN16" s="953"/>
      <c r="AO16" s="953"/>
      <c r="AP16" s="953"/>
      <c r="AQ16" s="953"/>
      <c r="AR16" s="953"/>
      <c r="AS16" s="953"/>
      <c r="AT16" s="953"/>
      <c r="AU16" s="954"/>
      <c r="AV16" s="954"/>
      <c r="AW16" s="954"/>
      <c r="AX16" s="954"/>
      <c r="AY16" s="955"/>
      <c r="AZ16" s="56"/>
      <c r="BA16" s="56"/>
      <c r="BB16" s="56"/>
      <c r="BC16" s="56"/>
      <c r="BD16" s="56"/>
      <c r="BE16" s="67"/>
      <c r="BF16" s="67"/>
      <c r="BG16" s="67"/>
      <c r="BH16" s="67"/>
      <c r="BI16" s="67"/>
      <c r="BJ16" s="67"/>
      <c r="BK16" s="67"/>
      <c r="BL16" s="67"/>
      <c r="BM16" s="67"/>
      <c r="BN16" s="67"/>
      <c r="BO16" s="67"/>
      <c r="BP16" s="67"/>
      <c r="BQ16" s="52">
        <v>10</v>
      </c>
      <c r="BR16" s="72"/>
      <c r="BS16" s="949"/>
      <c r="BT16" s="950"/>
      <c r="BU16" s="950"/>
      <c r="BV16" s="950"/>
      <c r="BW16" s="950"/>
      <c r="BX16" s="950"/>
      <c r="BY16" s="950"/>
      <c r="BZ16" s="950"/>
      <c r="CA16" s="950"/>
      <c r="CB16" s="950"/>
      <c r="CC16" s="950"/>
      <c r="CD16" s="950"/>
      <c r="CE16" s="950"/>
      <c r="CF16" s="950"/>
      <c r="CG16" s="951"/>
      <c r="CH16" s="956"/>
      <c r="CI16" s="957"/>
      <c r="CJ16" s="957"/>
      <c r="CK16" s="957"/>
      <c r="CL16" s="967"/>
      <c r="CM16" s="956"/>
      <c r="CN16" s="957"/>
      <c r="CO16" s="957"/>
      <c r="CP16" s="957"/>
      <c r="CQ16" s="967"/>
      <c r="CR16" s="956"/>
      <c r="CS16" s="957"/>
      <c r="CT16" s="957"/>
      <c r="CU16" s="957"/>
      <c r="CV16" s="967"/>
      <c r="CW16" s="956"/>
      <c r="CX16" s="957"/>
      <c r="CY16" s="957"/>
      <c r="CZ16" s="957"/>
      <c r="DA16" s="967"/>
      <c r="DB16" s="956"/>
      <c r="DC16" s="957"/>
      <c r="DD16" s="957"/>
      <c r="DE16" s="957"/>
      <c r="DF16" s="967"/>
      <c r="DG16" s="956"/>
      <c r="DH16" s="957"/>
      <c r="DI16" s="957"/>
      <c r="DJ16" s="957"/>
      <c r="DK16" s="967"/>
      <c r="DL16" s="956"/>
      <c r="DM16" s="957"/>
      <c r="DN16" s="957"/>
      <c r="DO16" s="957"/>
      <c r="DP16" s="967"/>
      <c r="DQ16" s="956"/>
      <c r="DR16" s="957"/>
      <c r="DS16" s="957"/>
      <c r="DT16" s="957"/>
      <c r="DU16" s="967"/>
      <c r="DV16" s="949"/>
      <c r="DW16" s="950"/>
      <c r="DX16" s="950"/>
      <c r="DY16" s="950"/>
      <c r="DZ16" s="968"/>
      <c r="EA16" s="67"/>
    </row>
    <row r="17" spans="1:131" s="47" customFormat="1" ht="26.25" customHeight="1" x14ac:dyDescent="0.15">
      <c r="A17" s="52">
        <v>11</v>
      </c>
      <c r="B17" s="949"/>
      <c r="C17" s="950"/>
      <c r="D17" s="950"/>
      <c r="E17" s="950"/>
      <c r="F17" s="950"/>
      <c r="G17" s="950"/>
      <c r="H17" s="950"/>
      <c r="I17" s="950"/>
      <c r="J17" s="950"/>
      <c r="K17" s="950"/>
      <c r="L17" s="950"/>
      <c r="M17" s="950"/>
      <c r="N17" s="950"/>
      <c r="O17" s="950"/>
      <c r="P17" s="951"/>
      <c r="Q17" s="952"/>
      <c r="R17" s="953"/>
      <c r="S17" s="953"/>
      <c r="T17" s="953"/>
      <c r="U17" s="953"/>
      <c r="V17" s="953"/>
      <c r="W17" s="953"/>
      <c r="X17" s="953"/>
      <c r="Y17" s="953"/>
      <c r="Z17" s="953"/>
      <c r="AA17" s="953"/>
      <c r="AB17" s="953"/>
      <c r="AC17" s="953"/>
      <c r="AD17" s="953"/>
      <c r="AE17" s="959"/>
      <c r="AF17" s="979"/>
      <c r="AG17" s="957"/>
      <c r="AH17" s="957"/>
      <c r="AI17" s="957"/>
      <c r="AJ17" s="980"/>
      <c r="AK17" s="958"/>
      <c r="AL17" s="953"/>
      <c r="AM17" s="953"/>
      <c r="AN17" s="953"/>
      <c r="AO17" s="953"/>
      <c r="AP17" s="953"/>
      <c r="AQ17" s="953"/>
      <c r="AR17" s="953"/>
      <c r="AS17" s="953"/>
      <c r="AT17" s="953"/>
      <c r="AU17" s="954"/>
      <c r="AV17" s="954"/>
      <c r="AW17" s="954"/>
      <c r="AX17" s="954"/>
      <c r="AY17" s="955"/>
      <c r="AZ17" s="56"/>
      <c r="BA17" s="56"/>
      <c r="BB17" s="56"/>
      <c r="BC17" s="56"/>
      <c r="BD17" s="56"/>
      <c r="BE17" s="67"/>
      <c r="BF17" s="67"/>
      <c r="BG17" s="67"/>
      <c r="BH17" s="67"/>
      <c r="BI17" s="67"/>
      <c r="BJ17" s="67"/>
      <c r="BK17" s="67"/>
      <c r="BL17" s="67"/>
      <c r="BM17" s="67"/>
      <c r="BN17" s="67"/>
      <c r="BO17" s="67"/>
      <c r="BP17" s="67"/>
      <c r="BQ17" s="52">
        <v>11</v>
      </c>
      <c r="BR17" s="72"/>
      <c r="BS17" s="949"/>
      <c r="BT17" s="950"/>
      <c r="BU17" s="950"/>
      <c r="BV17" s="950"/>
      <c r="BW17" s="950"/>
      <c r="BX17" s="950"/>
      <c r="BY17" s="950"/>
      <c r="BZ17" s="950"/>
      <c r="CA17" s="950"/>
      <c r="CB17" s="950"/>
      <c r="CC17" s="950"/>
      <c r="CD17" s="950"/>
      <c r="CE17" s="950"/>
      <c r="CF17" s="950"/>
      <c r="CG17" s="951"/>
      <c r="CH17" s="956"/>
      <c r="CI17" s="957"/>
      <c r="CJ17" s="957"/>
      <c r="CK17" s="957"/>
      <c r="CL17" s="967"/>
      <c r="CM17" s="956"/>
      <c r="CN17" s="957"/>
      <c r="CO17" s="957"/>
      <c r="CP17" s="957"/>
      <c r="CQ17" s="967"/>
      <c r="CR17" s="956"/>
      <c r="CS17" s="957"/>
      <c r="CT17" s="957"/>
      <c r="CU17" s="957"/>
      <c r="CV17" s="967"/>
      <c r="CW17" s="956"/>
      <c r="CX17" s="957"/>
      <c r="CY17" s="957"/>
      <c r="CZ17" s="957"/>
      <c r="DA17" s="967"/>
      <c r="DB17" s="956"/>
      <c r="DC17" s="957"/>
      <c r="DD17" s="957"/>
      <c r="DE17" s="957"/>
      <c r="DF17" s="967"/>
      <c r="DG17" s="956"/>
      <c r="DH17" s="957"/>
      <c r="DI17" s="957"/>
      <c r="DJ17" s="957"/>
      <c r="DK17" s="967"/>
      <c r="DL17" s="956"/>
      <c r="DM17" s="957"/>
      <c r="DN17" s="957"/>
      <c r="DO17" s="957"/>
      <c r="DP17" s="967"/>
      <c r="DQ17" s="956"/>
      <c r="DR17" s="957"/>
      <c r="DS17" s="957"/>
      <c r="DT17" s="957"/>
      <c r="DU17" s="967"/>
      <c r="DV17" s="949"/>
      <c r="DW17" s="950"/>
      <c r="DX17" s="950"/>
      <c r="DY17" s="950"/>
      <c r="DZ17" s="968"/>
      <c r="EA17" s="67"/>
    </row>
    <row r="18" spans="1:131" s="47" customFormat="1" ht="26.25" customHeight="1" x14ac:dyDescent="0.15">
      <c r="A18" s="52">
        <v>12</v>
      </c>
      <c r="B18" s="949"/>
      <c r="C18" s="950"/>
      <c r="D18" s="950"/>
      <c r="E18" s="950"/>
      <c r="F18" s="950"/>
      <c r="G18" s="950"/>
      <c r="H18" s="950"/>
      <c r="I18" s="950"/>
      <c r="J18" s="950"/>
      <c r="K18" s="950"/>
      <c r="L18" s="950"/>
      <c r="M18" s="950"/>
      <c r="N18" s="950"/>
      <c r="O18" s="950"/>
      <c r="P18" s="951"/>
      <c r="Q18" s="952"/>
      <c r="R18" s="953"/>
      <c r="S18" s="953"/>
      <c r="T18" s="953"/>
      <c r="U18" s="953"/>
      <c r="V18" s="953"/>
      <c r="W18" s="953"/>
      <c r="X18" s="953"/>
      <c r="Y18" s="953"/>
      <c r="Z18" s="953"/>
      <c r="AA18" s="953"/>
      <c r="AB18" s="953"/>
      <c r="AC18" s="953"/>
      <c r="AD18" s="953"/>
      <c r="AE18" s="959"/>
      <c r="AF18" s="979"/>
      <c r="AG18" s="957"/>
      <c r="AH18" s="957"/>
      <c r="AI18" s="957"/>
      <c r="AJ18" s="980"/>
      <c r="AK18" s="958"/>
      <c r="AL18" s="953"/>
      <c r="AM18" s="953"/>
      <c r="AN18" s="953"/>
      <c r="AO18" s="953"/>
      <c r="AP18" s="953"/>
      <c r="AQ18" s="953"/>
      <c r="AR18" s="953"/>
      <c r="AS18" s="953"/>
      <c r="AT18" s="953"/>
      <c r="AU18" s="954"/>
      <c r="AV18" s="954"/>
      <c r="AW18" s="954"/>
      <c r="AX18" s="954"/>
      <c r="AY18" s="955"/>
      <c r="AZ18" s="56"/>
      <c r="BA18" s="56"/>
      <c r="BB18" s="56"/>
      <c r="BC18" s="56"/>
      <c r="BD18" s="56"/>
      <c r="BE18" s="67"/>
      <c r="BF18" s="67"/>
      <c r="BG18" s="67"/>
      <c r="BH18" s="67"/>
      <c r="BI18" s="67"/>
      <c r="BJ18" s="67"/>
      <c r="BK18" s="67"/>
      <c r="BL18" s="67"/>
      <c r="BM18" s="67"/>
      <c r="BN18" s="67"/>
      <c r="BO18" s="67"/>
      <c r="BP18" s="67"/>
      <c r="BQ18" s="52">
        <v>12</v>
      </c>
      <c r="BR18" s="72"/>
      <c r="BS18" s="949"/>
      <c r="BT18" s="950"/>
      <c r="BU18" s="950"/>
      <c r="BV18" s="950"/>
      <c r="BW18" s="950"/>
      <c r="BX18" s="950"/>
      <c r="BY18" s="950"/>
      <c r="BZ18" s="950"/>
      <c r="CA18" s="950"/>
      <c r="CB18" s="950"/>
      <c r="CC18" s="950"/>
      <c r="CD18" s="950"/>
      <c r="CE18" s="950"/>
      <c r="CF18" s="950"/>
      <c r="CG18" s="951"/>
      <c r="CH18" s="956"/>
      <c r="CI18" s="957"/>
      <c r="CJ18" s="957"/>
      <c r="CK18" s="957"/>
      <c r="CL18" s="967"/>
      <c r="CM18" s="956"/>
      <c r="CN18" s="957"/>
      <c r="CO18" s="957"/>
      <c r="CP18" s="957"/>
      <c r="CQ18" s="967"/>
      <c r="CR18" s="956"/>
      <c r="CS18" s="957"/>
      <c r="CT18" s="957"/>
      <c r="CU18" s="957"/>
      <c r="CV18" s="967"/>
      <c r="CW18" s="956"/>
      <c r="CX18" s="957"/>
      <c r="CY18" s="957"/>
      <c r="CZ18" s="957"/>
      <c r="DA18" s="967"/>
      <c r="DB18" s="956"/>
      <c r="DC18" s="957"/>
      <c r="DD18" s="957"/>
      <c r="DE18" s="957"/>
      <c r="DF18" s="967"/>
      <c r="DG18" s="956"/>
      <c r="DH18" s="957"/>
      <c r="DI18" s="957"/>
      <c r="DJ18" s="957"/>
      <c r="DK18" s="967"/>
      <c r="DL18" s="956"/>
      <c r="DM18" s="957"/>
      <c r="DN18" s="957"/>
      <c r="DO18" s="957"/>
      <c r="DP18" s="967"/>
      <c r="DQ18" s="956"/>
      <c r="DR18" s="957"/>
      <c r="DS18" s="957"/>
      <c r="DT18" s="957"/>
      <c r="DU18" s="967"/>
      <c r="DV18" s="949"/>
      <c r="DW18" s="950"/>
      <c r="DX18" s="950"/>
      <c r="DY18" s="950"/>
      <c r="DZ18" s="968"/>
      <c r="EA18" s="67"/>
    </row>
    <row r="19" spans="1:131" s="47" customFormat="1" ht="26.25" customHeight="1" x14ac:dyDescent="0.15">
      <c r="A19" s="52">
        <v>13</v>
      </c>
      <c r="B19" s="949"/>
      <c r="C19" s="950"/>
      <c r="D19" s="950"/>
      <c r="E19" s="950"/>
      <c r="F19" s="950"/>
      <c r="G19" s="950"/>
      <c r="H19" s="950"/>
      <c r="I19" s="950"/>
      <c r="J19" s="950"/>
      <c r="K19" s="950"/>
      <c r="L19" s="950"/>
      <c r="M19" s="950"/>
      <c r="N19" s="950"/>
      <c r="O19" s="950"/>
      <c r="P19" s="951"/>
      <c r="Q19" s="952"/>
      <c r="R19" s="953"/>
      <c r="S19" s="953"/>
      <c r="T19" s="953"/>
      <c r="U19" s="953"/>
      <c r="V19" s="953"/>
      <c r="W19" s="953"/>
      <c r="X19" s="953"/>
      <c r="Y19" s="953"/>
      <c r="Z19" s="953"/>
      <c r="AA19" s="953"/>
      <c r="AB19" s="953"/>
      <c r="AC19" s="953"/>
      <c r="AD19" s="953"/>
      <c r="AE19" s="959"/>
      <c r="AF19" s="979"/>
      <c r="AG19" s="957"/>
      <c r="AH19" s="957"/>
      <c r="AI19" s="957"/>
      <c r="AJ19" s="980"/>
      <c r="AK19" s="958"/>
      <c r="AL19" s="953"/>
      <c r="AM19" s="953"/>
      <c r="AN19" s="953"/>
      <c r="AO19" s="953"/>
      <c r="AP19" s="953"/>
      <c r="AQ19" s="953"/>
      <c r="AR19" s="953"/>
      <c r="AS19" s="953"/>
      <c r="AT19" s="953"/>
      <c r="AU19" s="954"/>
      <c r="AV19" s="954"/>
      <c r="AW19" s="954"/>
      <c r="AX19" s="954"/>
      <c r="AY19" s="955"/>
      <c r="AZ19" s="56"/>
      <c r="BA19" s="56"/>
      <c r="BB19" s="56"/>
      <c r="BC19" s="56"/>
      <c r="BD19" s="56"/>
      <c r="BE19" s="67"/>
      <c r="BF19" s="67"/>
      <c r="BG19" s="67"/>
      <c r="BH19" s="67"/>
      <c r="BI19" s="67"/>
      <c r="BJ19" s="67"/>
      <c r="BK19" s="67"/>
      <c r="BL19" s="67"/>
      <c r="BM19" s="67"/>
      <c r="BN19" s="67"/>
      <c r="BO19" s="67"/>
      <c r="BP19" s="67"/>
      <c r="BQ19" s="52">
        <v>13</v>
      </c>
      <c r="BR19" s="72"/>
      <c r="BS19" s="949"/>
      <c r="BT19" s="950"/>
      <c r="BU19" s="950"/>
      <c r="BV19" s="950"/>
      <c r="BW19" s="950"/>
      <c r="BX19" s="950"/>
      <c r="BY19" s="950"/>
      <c r="BZ19" s="950"/>
      <c r="CA19" s="950"/>
      <c r="CB19" s="950"/>
      <c r="CC19" s="950"/>
      <c r="CD19" s="950"/>
      <c r="CE19" s="950"/>
      <c r="CF19" s="950"/>
      <c r="CG19" s="951"/>
      <c r="CH19" s="956"/>
      <c r="CI19" s="957"/>
      <c r="CJ19" s="957"/>
      <c r="CK19" s="957"/>
      <c r="CL19" s="967"/>
      <c r="CM19" s="956"/>
      <c r="CN19" s="957"/>
      <c r="CO19" s="957"/>
      <c r="CP19" s="957"/>
      <c r="CQ19" s="967"/>
      <c r="CR19" s="956"/>
      <c r="CS19" s="957"/>
      <c r="CT19" s="957"/>
      <c r="CU19" s="957"/>
      <c r="CV19" s="967"/>
      <c r="CW19" s="956"/>
      <c r="CX19" s="957"/>
      <c r="CY19" s="957"/>
      <c r="CZ19" s="957"/>
      <c r="DA19" s="967"/>
      <c r="DB19" s="956"/>
      <c r="DC19" s="957"/>
      <c r="DD19" s="957"/>
      <c r="DE19" s="957"/>
      <c r="DF19" s="967"/>
      <c r="DG19" s="956"/>
      <c r="DH19" s="957"/>
      <c r="DI19" s="957"/>
      <c r="DJ19" s="957"/>
      <c r="DK19" s="967"/>
      <c r="DL19" s="956"/>
      <c r="DM19" s="957"/>
      <c r="DN19" s="957"/>
      <c r="DO19" s="957"/>
      <c r="DP19" s="967"/>
      <c r="DQ19" s="956"/>
      <c r="DR19" s="957"/>
      <c r="DS19" s="957"/>
      <c r="DT19" s="957"/>
      <c r="DU19" s="967"/>
      <c r="DV19" s="949"/>
      <c r="DW19" s="950"/>
      <c r="DX19" s="950"/>
      <c r="DY19" s="950"/>
      <c r="DZ19" s="968"/>
      <c r="EA19" s="67"/>
    </row>
    <row r="20" spans="1:131" s="47" customFormat="1" ht="26.25" customHeight="1" x14ac:dyDescent="0.15">
      <c r="A20" s="52">
        <v>14</v>
      </c>
      <c r="B20" s="949"/>
      <c r="C20" s="950"/>
      <c r="D20" s="950"/>
      <c r="E20" s="950"/>
      <c r="F20" s="950"/>
      <c r="G20" s="950"/>
      <c r="H20" s="950"/>
      <c r="I20" s="950"/>
      <c r="J20" s="950"/>
      <c r="K20" s="950"/>
      <c r="L20" s="950"/>
      <c r="M20" s="950"/>
      <c r="N20" s="950"/>
      <c r="O20" s="950"/>
      <c r="P20" s="951"/>
      <c r="Q20" s="952"/>
      <c r="R20" s="953"/>
      <c r="S20" s="953"/>
      <c r="T20" s="953"/>
      <c r="U20" s="953"/>
      <c r="V20" s="953"/>
      <c r="W20" s="953"/>
      <c r="X20" s="953"/>
      <c r="Y20" s="953"/>
      <c r="Z20" s="953"/>
      <c r="AA20" s="953"/>
      <c r="AB20" s="953"/>
      <c r="AC20" s="953"/>
      <c r="AD20" s="953"/>
      <c r="AE20" s="959"/>
      <c r="AF20" s="979"/>
      <c r="AG20" s="957"/>
      <c r="AH20" s="957"/>
      <c r="AI20" s="957"/>
      <c r="AJ20" s="980"/>
      <c r="AK20" s="958"/>
      <c r="AL20" s="953"/>
      <c r="AM20" s="953"/>
      <c r="AN20" s="953"/>
      <c r="AO20" s="953"/>
      <c r="AP20" s="953"/>
      <c r="AQ20" s="953"/>
      <c r="AR20" s="953"/>
      <c r="AS20" s="953"/>
      <c r="AT20" s="953"/>
      <c r="AU20" s="954"/>
      <c r="AV20" s="954"/>
      <c r="AW20" s="954"/>
      <c r="AX20" s="954"/>
      <c r="AY20" s="955"/>
      <c r="AZ20" s="56"/>
      <c r="BA20" s="56"/>
      <c r="BB20" s="56"/>
      <c r="BC20" s="56"/>
      <c r="BD20" s="56"/>
      <c r="BE20" s="67"/>
      <c r="BF20" s="67"/>
      <c r="BG20" s="67"/>
      <c r="BH20" s="67"/>
      <c r="BI20" s="67"/>
      <c r="BJ20" s="67"/>
      <c r="BK20" s="67"/>
      <c r="BL20" s="67"/>
      <c r="BM20" s="67"/>
      <c r="BN20" s="67"/>
      <c r="BO20" s="67"/>
      <c r="BP20" s="67"/>
      <c r="BQ20" s="52">
        <v>14</v>
      </c>
      <c r="BR20" s="72"/>
      <c r="BS20" s="949"/>
      <c r="BT20" s="950"/>
      <c r="BU20" s="950"/>
      <c r="BV20" s="950"/>
      <c r="BW20" s="950"/>
      <c r="BX20" s="950"/>
      <c r="BY20" s="950"/>
      <c r="BZ20" s="950"/>
      <c r="CA20" s="950"/>
      <c r="CB20" s="950"/>
      <c r="CC20" s="950"/>
      <c r="CD20" s="950"/>
      <c r="CE20" s="950"/>
      <c r="CF20" s="950"/>
      <c r="CG20" s="951"/>
      <c r="CH20" s="956"/>
      <c r="CI20" s="957"/>
      <c r="CJ20" s="957"/>
      <c r="CK20" s="957"/>
      <c r="CL20" s="967"/>
      <c r="CM20" s="956"/>
      <c r="CN20" s="957"/>
      <c r="CO20" s="957"/>
      <c r="CP20" s="957"/>
      <c r="CQ20" s="967"/>
      <c r="CR20" s="956"/>
      <c r="CS20" s="957"/>
      <c r="CT20" s="957"/>
      <c r="CU20" s="957"/>
      <c r="CV20" s="967"/>
      <c r="CW20" s="956"/>
      <c r="CX20" s="957"/>
      <c r="CY20" s="957"/>
      <c r="CZ20" s="957"/>
      <c r="DA20" s="967"/>
      <c r="DB20" s="956"/>
      <c r="DC20" s="957"/>
      <c r="DD20" s="957"/>
      <c r="DE20" s="957"/>
      <c r="DF20" s="967"/>
      <c r="DG20" s="956"/>
      <c r="DH20" s="957"/>
      <c r="DI20" s="957"/>
      <c r="DJ20" s="957"/>
      <c r="DK20" s="967"/>
      <c r="DL20" s="956"/>
      <c r="DM20" s="957"/>
      <c r="DN20" s="957"/>
      <c r="DO20" s="957"/>
      <c r="DP20" s="967"/>
      <c r="DQ20" s="956"/>
      <c r="DR20" s="957"/>
      <c r="DS20" s="957"/>
      <c r="DT20" s="957"/>
      <c r="DU20" s="967"/>
      <c r="DV20" s="949"/>
      <c r="DW20" s="950"/>
      <c r="DX20" s="950"/>
      <c r="DY20" s="950"/>
      <c r="DZ20" s="968"/>
      <c r="EA20" s="67"/>
    </row>
    <row r="21" spans="1:131" s="47" customFormat="1" ht="26.25" customHeight="1" x14ac:dyDescent="0.15">
      <c r="A21" s="52">
        <v>15</v>
      </c>
      <c r="B21" s="949"/>
      <c r="C21" s="950"/>
      <c r="D21" s="950"/>
      <c r="E21" s="950"/>
      <c r="F21" s="950"/>
      <c r="G21" s="950"/>
      <c r="H21" s="950"/>
      <c r="I21" s="950"/>
      <c r="J21" s="950"/>
      <c r="K21" s="950"/>
      <c r="L21" s="950"/>
      <c r="M21" s="950"/>
      <c r="N21" s="950"/>
      <c r="O21" s="950"/>
      <c r="P21" s="951"/>
      <c r="Q21" s="952"/>
      <c r="R21" s="953"/>
      <c r="S21" s="953"/>
      <c r="T21" s="953"/>
      <c r="U21" s="953"/>
      <c r="V21" s="953"/>
      <c r="W21" s="953"/>
      <c r="X21" s="953"/>
      <c r="Y21" s="953"/>
      <c r="Z21" s="953"/>
      <c r="AA21" s="953"/>
      <c r="AB21" s="953"/>
      <c r="AC21" s="953"/>
      <c r="AD21" s="953"/>
      <c r="AE21" s="959"/>
      <c r="AF21" s="979"/>
      <c r="AG21" s="957"/>
      <c r="AH21" s="957"/>
      <c r="AI21" s="957"/>
      <c r="AJ21" s="980"/>
      <c r="AK21" s="958"/>
      <c r="AL21" s="953"/>
      <c r="AM21" s="953"/>
      <c r="AN21" s="953"/>
      <c r="AO21" s="953"/>
      <c r="AP21" s="953"/>
      <c r="AQ21" s="953"/>
      <c r="AR21" s="953"/>
      <c r="AS21" s="953"/>
      <c r="AT21" s="953"/>
      <c r="AU21" s="954"/>
      <c r="AV21" s="954"/>
      <c r="AW21" s="954"/>
      <c r="AX21" s="954"/>
      <c r="AY21" s="955"/>
      <c r="AZ21" s="56"/>
      <c r="BA21" s="56"/>
      <c r="BB21" s="56"/>
      <c r="BC21" s="56"/>
      <c r="BD21" s="56"/>
      <c r="BE21" s="67"/>
      <c r="BF21" s="67"/>
      <c r="BG21" s="67"/>
      <c r="BH21" s="67"/>
      <c r="BI21" s="67"/>
      <c r="BJ21" s="67"/>
      <c r="BK21" s="67"/>
      <c r="BL21" s="67"/>
      <c r="BM21" s="67"/>
      <c r="BN21" s="67"/>
      <c r="BO21" s="67"/>
      <c r="BP21" s="67"/>
      <c r="BQ21" s="52">
        <v>15</v>
      </c>
      <c r="BR21" s="72"/>
      <c r="BS21" s="949"/>
      <c r="BT21" s="950"/>
      <c r="BU21" s="950"/>
      <c r="BV21" s="950"/>
      <c r="BW21" s="950"/>
      <c r="BX21" s="950"/>
      <c r="BY21" s="950"/>
      <c r="BZ21" s="950"/>
      <c r="CA21" s="950"/>
      <c r="CB21" s="950"/>
      <c r="CC21" s="950"/>
      <c r="CD21" s="950"/>
      <c r="CE21" s="950"/>
      <c r="CF21" s="950"/>
      <c r="CG21" s="951"/>
      <c r="CH21" s="956"/>
      <c r="CI21" s="957"/>
      <c r="CJ21" s="957"/>
      <c r="CK21" s="957"/>
      <c r="CL21" s="967"/>
      <c r="CM21" s="956"/>
      <c r="CN21" s="957"/>
      <c r="CO21" s="957"/>
      <c r="CP21" s="957"/>
      <c r="CQ21" s="967"/>
      <c r="CR21" s="956"/>
      <c r="CS21" s="957"/>
      <c r="CT21" s="957"/>
      <c r="CU21" s="957"/>
      <c r="CV21" s="967"/>
      <c r="CW21" s="956"/>
      <c r="CX21" s="957"/>
      <c r="CY21" s="957"/>
      <c r="CZ21" s="957"/>
      <c r="DA21" s="967"/>
      <c r="DB21" s="956"/>
      <c r="DC21" s="957"/>
      <c r="DD21" s="957"/>
      <c r="DE21" s="957"/>
      <c r="DF21" s="967"/>
      <c r="DG21" s="956"/>
      <c r="DH21" s="957"/>
      <c r="DI21" s="957"/>
      <c r="DJ21" s="957"/>
      <c r="DK21" s="967"/>
      <c r="DL21" s="956"/>
      <c r="DM21" s="957"/>
      <c r="DN21" s="957"/>
      <c r="DO21" s="957"/>
      <c r="DP21" s="967"/>
      <c r="DQ21" s="956"/>
      <c r="DR21" s="957"/>
      <c r="DS21" s="957"/>
      <c r="DT21" s="957"/>
      <c r="DU21" s="967"/>
      <c r="DV21" s="949"/>
      <c r="DW21" s="950"/>
      <c r="DX21" s="950"/>
      <c r="DY21" s="950"/>
      <c r="DZ21" s="968"/>
      <c r="EA21" s="67"/>
    </row>
    <row r="22" spans="1:131" s="47" customFormat="1" ht="26.25" customHeight="1" x14ac:dyDescent="0.15">
      <c r="A22" s="52">
        <v>16</v>
      </c>
      <c r="B22" s="949"/>
      <c r="C22" s="950"/>
      <c r="D22" s="950"/>
      <c r="E22" s="950"/>
      <c r="F22" s="950"/>
      <c r="G22" s="950"/>
      <c r="H22" s="950"/>
      <c r="I22" s="950"/>
      <c r="J22" s="950"/>
      <c r="K22" s="950"/>
      <c r="L22" s="950"/>
      <c r="M22" s="950"/>
      <c r="N22" s="950"/>
      <c r="O22" s="950"/>
      <c r="P22" s="951"/>
      <c r="Q22" s="1000"/>
      <c r="R22" s="1001"/>
      <c r="S22" s="1001"/>
      <c r="T22" s="1001"/>
      <c r="U22" s="1001"/>
      <c r="V22" s="1001"/>
      <c r="W22" s="1001"/>
      <c r="X22" s="1001"/>
      <c r="Y22" s="1001"/>
      <c r="Z22" s="1001"/>
      <c r="AA22" s="1001"/>
      <c r="AB22" s="1001"/>
      <c r="AC22" s="1001"/>
      <c r="AD22" s="1001"/>
      <c r="AE22" s="1002"/>
      <c r="AF22" s="979"/>
      <c r="AG22" s="957"/>
      <c r="AH22" s="957"/>
      <c r="AI22" s="957"/>
      <c r="AJ22" s="980"/>
      <c r="AK22" s="1003"/>
      <c r="AL22" s="1001"/>
      <c r="AM22" s="1001"/>
      <c r="AN22" s="1001"/>
      <c r="AO22" s="1001"/>
      <c r="AP22" s="1001"/>
      <c r="AQ22" s="1001"/>
      <c r="AR22" s="1001"/>
      <c r="AS22" s="1001"/>
      <c r="AT22" s="1001"/>
      <c r="AU22" s="1004"/>
      <c r="AV22" s="1004"/>
      <c r="AW22" s="1004"/>
      <c r="AX22" s="1004"/>
      <c r="AY22" s="1005"/>
      <c r="AZ22" s="984" t="s">
        <v>436</v>
      </c>
      <c r="BA22" s="984"/>
      <c r="BB22" s="984"/>
      <c r="BC22" s="984"/>
      <c r="BD22" s="985"/>
      <c r="BE22" s="67"/>
      <c r="BF22" s="67"/>
      <c r="BG22" s="67"/>
      <c r="BH22" s="67"/>
      <c r="BI22" s="67"/>
      <c r="BJ22" s="67"/>
      <c r="BK22" s="67"/>
      <c r="BL22" s="67"/>
      <c r="BM22" s="67"/>
      <c r="BN22" s="67"/>
      <c r="BO22" s="67"/>
      <c r="BP22" s="67"/>
      <c r="BQ22" s="52">
        <v>16</v>
      </c>
      <c r="BR22" s="72"/>
      <c r="BS22" s="949"/>
      <c r="BT22" s="950"/>
      <c r="BU22" s="950"/>
      <c r="BV22" s="950"/>
      <c r="BW22" s="950"/>
      <c r="BX22" s="950"/>
      <c r="BY22" s="950"/>
      <c r="BZ22" s="950"/>
      <c r="CA22" s="950"/>
      <c r="CB22" s="950"/>
      <c r="CC22" s="950"/>
      <c r="CD22" s="950"/>
      <c r="CE22" s="950"/>
      <c r="CF22" s="950"/>
      <c r="CG22" s="951"/>
      <c r="CH22" s="956"/>
      <c r="CI22" s="957"/>
      <c r="CJ22" s="957"/>
      <c r="CK22" s="957"/>
      <c r="CL22" s="967"/>
      <c r="CM22" s="956"/>
      <c r="CN22" s="957"/>
      <c r="CO22" s="957"/>
      <c r="CP22" s="957"/>
      <c r="CQ22" s="967"/>
      <c r="CR22" s="956"/>
      <c r="CS22" s="957"/>
      <c r="CT22" s="957"/>
      <c r="CU22" s="957"/>
      <c r="CV22" s="967"/>
      <c r="CW22" s="956"/>
      <c r="CX22" s="957"/>
      <c r="CY22" s="957"/>
      <c r="CZ22" s="957"/>
      <c r="DA22" s="967"/>
      <c r="DB22" s="956"/>
      <c r="DC22" s="957"/>
      <c r="DD22" s="957"/>
      <c r="DE22" s="957"/>
      <c r="DF22" s="967"/>
      <c r="DG22" s="956"/>
      <c r="DH22" s="957"/>
      <c r="DI22" s="957"/>
      <c r="DJ22" s="957"/>
      <c r="DK22" s="967"/>
      <c r="DL22" s="956"/>
      <c r="DM22" s="957"/>
      <c r="DN22" s="957"/>
      <c r="DO22" s="957"/>
      <c r="DP22" s="967"/>
      <c r="DQ22" s="956"/>
      <c r="DR22" s="957"/>
      <c r="DS22" s="957"/>
      <c r="DT22" s="957"/>
      <c r="DU22" s="967"/>
      <c r="DV22" s="949"/>
      <c r="DW22" s="950"/>
      <c r="DX22" s="950"/>
      <c r="DY22" s="950"/>
      <c r="DZ22" s="968"/>
      <c r="EA22" s="67"/>
    </row>
    <row r="23" spans="1:131" s="47" customFormat="1" ht="26.25" customHeight="1" x14ac:dyDescent="0.15">
      <c r="A23" s="53" t="s">
        <v>437</v>
      </c>
      <c r="B23" s="927" t="s">
        <v>256</v>
      </c>
      <c r="C23" s="928"/>
      <c r="D23" s="928"/>
      <c r="E23" s="928"/>
      <c r="F23" s="928"/>
      <c r="G23" s="928"/>
      <c r="H23" s="928"/>
      <c r="I23" s="928"/>
      <c r="J23" s="928"/>
      <c r="K23" s="928"/>
      <c r="L23" s="928"/>
      <c r="M23" s="928"/>
      <c r="N23" s="928"/>
      <c r="O23" s="928"/>
      <c r="P23" s="929"/>
      <c r="Q23" s="998">
        <f>SUM(Q7:Q22)</f>
        <v>24985</v>
      </c>
      <c r="R23" s="939"/>
      <c r="S23" s="939"/>
      <c r="T23" s="939"/>
      <c r="U23" s="939"/>
      <c r="V23" s="939">
        <f>SUM(V7:V22)</f>
        <v>24201</v>
      </c>
      <c r="W23" s="939"/>
      <c r="X23" s="939"/>
      <c r="Y23" s="939"/>
      <c r="Z23" s="939"/>
      <c r="AA23" s="939">
        <f>SUM(AA7:AA22)</f>
        <v>784</v>
      </c>
      <c r="AB23" s="939"/>
      <c r="AC23" s="939"/>
      <c r="AD23" s="939"/>
      <c r="AE23" s="999"/>
      <c r="AF23" s="970">
        <v>739</v>
      </c>
      <c r="AG23" s="939"/>
      <c r="AH23" s="939"/>
      <c r="AI23" s="939"/>
      <c r="AJ23" s="971"/>
      <c r="AK23" s="972"/>
      <c r="AL23" s="938"/>
      <c r="AM23" s="938"/>
      <c r="AN23" s="938"/>
      <c r="AO23" s="938"/>
      <c r="AP23" s="939">
        <f>SUM(AP7:AP22)</f>
        <v>21134</v>
      </c>
      <c r="AQ23" s="939"/>
      <c r="AR23" s="939"/>
      <c r="AS23" s="939"/>
      <c r="AT23" s="939"/>
      <c r="AU23" s="940"/>
      <c r="AV23" s="940"/>
      <c r="AW23" s="940"/>
      <c r="AX23" s="940"/>
      <c r="AY23" s="941"/>
      <c r="AZ23" s="974" t="s">
        <v>174</v>
      </c>
      <c r="BA23" s="934"/>
      <c r="BB23" s="934"/>
      <c r="BC23" s="934"/>
      <c r="BD23" s="975"/>
      <c r="BE23" s="67"/>
      <c r="BF23" s="67"/>
      <c r="BG23" s="67"/>
      <c r="BH23" s="67"/>
      <c r="BI23" s="67"/>
      <c r="BJ23" s="67"/>
      <c r="BK23" s="67"/>
      <c r="BL23" s="67"/>
      <c r="BM23" s="67"/>
      <c r="BN23" s="67"/>
      <c r="BO23" s="67"/>
      <c r="BP23" s="67"/>
      <c r="BQ23" s="52">
        <v>17</v>
      </c>
      <c r="BR23" s="72"/>
      <c r="BS23" s="949"/>
      <c r="BT23" s="950"/>
      <c r="BU23" s="950"/>
      <c r="BV23" s="950"/>
      <c r="BW23" s="950"/>
      <c r="BX23" s="950"/>
      <c r="BY23" s="950"/>
      <c r="BZ23" s="950"/>
      <c r="CA23" s="950"/>
      <c r="CB23" s="950"/>
      <c r="CC23" s="950"/>
      <c r="CD23" s="950"/>
      <c r="CE23" s="950"/>
      <c r="CF23" s="950"/>
      <c r="CG23" s="951"/>
      <c r="CH23" s="956"/>
      <c r="CI23" s="957"/>
      <c r="CJ23" s="957"/>
      <c r="CK23" s="957"/>
      <c r="CL23" s="967"/>
      <c r="CM23" s="956"/>
      <c r="CN23" s="957"/>
      <c r="CO23" s="957"/>
      <c r="CP23" s="957"/>
      <c r="CQ23" s="967"/>
      <c r="CR23" s="956"/>
      <c r="CS23" s="957"/>
      <c r="CT23" s="957"/>
      <c r="CU23" s="957"/>
      <c r="CV23" s="967"/>
      <c r="CW23" s="956"/>
      <c r="CX23" s="957"/>
      <c r="CY23" s="957"/>
      <c r="CZ23" s="957"/>
      <c r="DA23" s="967"/>
      <c r="DB23" s="956"/>
      <c r="DC23" s="957"/>
      <c r="DD23" s="957"/>
      <c r="DE23" s="957"/>
      <c r="DF23" s="967"/>
      <c r="DG23" s="956"/>
      <c r="DH23" s="957"/>
      <c r="DI23" s="957"/>
      <c r="DJ23" s="957"/>
      <c r="DK23" s="967"/>
      <c r="DL23" s="956"/>
      <c r="DM23" s="957"/>
      <c r="DN23" s="957"/>
      <c r="DO23" s="957"/>
      <c r="DP23" s="967"/>
      <c r="DQ23" s="956"/>
      <c r="DR23" s="957"/>
      <c r="DS23" s="957"/>
      <c r="DT23" s="957"/>
      <c r="DU23" s="967"/>
      <c r="DV23" s="949"/>
      <c r="DW23" s="950"/>
      <c r="DX23" s="950"/>
      <c r="DY23" s="950"/>
      <c r="DZ23" s="968"/>
      <c r="EA23" s="67"/>
    </row>
    <row r="24" spans="1:131" s="47" customFormat="1" ht="26.25" customHeight="1" x14ac:dyDescent="0.15">
      <c r="A24" s="996" t="s">
        <v>363</v>
      </c>
      <c r="B24" s="996"/>
      <c r="C24" s="996"/>
      <c r="D24" s="996"/>
      <c r="E24" s="996"/>
      <c r="F24" s="996"/>
      <c r="G24" s="996"/>
      <c r="H24" s="996"/>
      <c r="I24" s="996"/>
      <c r="J24" s="996"/>
      <c r="K24" s="996"/>
      <c r="L24" s="996"/>
      <c r="M24" s="996"/>
      <c r="N24" s="996"/>
      <c r="O24" s="996"/>
      <c r="P24" s="996"/>
      <c r="Q24" s="996"/>
      <c r="R24" s="996"/>
      <c r="S24" s="996"/>
      <c r="T24" s="996"/>
      <c r="U24" s="996"/>
      <c r="V24" s="996"/>
      <c r="W24" s="996"/>
      <c r="X24" s="996"/>
      <c r="Y24" s="996"/>
      <c r="Z24" s="996"/>
      <c r="AA24" s="996"/>
      <c r="AB24" s="996"/>
      <c r="AC24" s="996"/>
      <c r="AD24" s="996"/>
      <c r="AE24" s="996"/>
      <c r="AF24" s="996"/>
      <c r="AG24" s="996"/>
      <c r="AH24" s="996"/>
      <c r="AI24" s="996"/>
      <c r="AJ24" s="996"/>
      <c r="AK24" s="996"/>
      <c r="AL24" s="996"/>
      <c r="AM24" s="996"/>
      <c r="AN24" s="996"/>
      <c r="AO24" s="996"/>
      <c r="AP24" s="996"/>
      <c r="AQ24" s="996"/>
      <c r="AR24" s="996"/>
      <c r="AS24" s="996"/>
      <c r="AT24" s="996"/>
      <c r="AU24" s="996"/>
      <c r="AV24" s="996"/>
      <c r="AW24" s="996"/>
      <c r="AX24" s="996"/>
      <c r="AY24" s="996"/>
      <c r="AZ24" s="56"/>
      <c r="BA24" s="56"/>
      <c r="BB24" s="56"/>
      <c r="BC24" s="56"/>
      <c r="BD24" s="56"/>
      <c r="BE24" s="67"/>
      <c r="BF24" s="67"/>
      <c r="BG24" s="67"/>
      <c r="BH24" s="67"/>
      <c r="BI24" s="67"/>
      <c r="BJ24" s="67"/>
      <c r="BK24" s="67"/>
      <c r="BL24" s="67"/>
      <c r="BM24" s="67"/>
      <c r="BN24" s="67"/>
      <c r="BO24" s="67"/>
      <c r="BP24" s="67"/>
      <c r="BQ24" s="52">
        <v>18</v>
      </c>
      <c r="BR24" s="72"/>
      <c r="BS24" s="949"/>
      <c r="BT24" s="950"/>
      <c r="BU24" s="950"/>
      <c r="BV24" s="950"/>
      <c r="BW24" s="950"/>
      <c r="BX24" s="950"/>
      <c r="BY24" s="950"/>
      <c r="BZ24" s="950"/>
      <c r="CA24" s="950"/>
      <c r="CB24" s="950"/>
      <c r="CC24" s="950"/>
      <c r="CD24" s="950"/>
      <c r="CE24" s="950"/>
      <c r="CF24" s="950"/>
      <c r="CG24" s="951"/>
      <c r="CH24" s="956"/>
      <c r="CI24" s="957"/>
      <c r="CJ24" s="957"/>
      <c r="CK24" s="957"/>
      <c r="CL24" s="967"/>
      <c r="CM24" s="956"/>
      <c r="CN24" s="957"/>
      <c r="CO24" s="957"/>
      <c r="CP24" s="957"/>
      <c r="CQ24" s="967"/>
      <c r="CR24" s="956"/>
      <c r="CS24" s="957"/>
      <c r="CT24" s="957"/>
      <c r="CU24" s="957"/>
      <c r="CV24" s="967"/>
      <c r="CW24" s="956"/>
      <c r="CX24" s="957"/>
      <c r="CY24" s="957"/>
      <c r="CZ24" s="957"/>
      <c r="DA24" s="967"/>
      <c r="DB24" s="956"/>
      <c r="DC24" s="957"/>
      <c r="DD24" s="957"/>
      <c r="DE24" s="957"/>
      <c r="DF24" s="967"/>
      <c r="DG24" s="956"/>
      <c r="DH24" s="957"/>
      <c r="DI24" s="957"/>
      <c r="DJ24" s="957"/>
      <c r="DK24" s="967"/>
      <c r="DL24" s="956"/>
      <c r="DM24" s="957"/>
      <c r="DN24" s="957"/>
      <c r="DO24" s="957"/>
      <c r="DP24" s="967"/>
      <c r="DQ24" s="956"/>
      <c r="DR24" s="957"/>
      <c r="DS24" s="957"/>
      <c r="DT24" s="957"/>
      <c r="DU24" s="967"/>
      <c r="DV24" s="949"/>
      <c r="DW24" s="950"/>
      <c r="DX24" s="950"/>
      <c r="DY24" s="950"/>
      <c r="DZ24" s="968"/>
      <c r="EA24" s="67"/>
    </row>
    <row r="25" spans="1:131" ht="26.25" customHeight="1" x14ac:dyDescent="0.15">
      <c r="A25" s="997" t="s">
        <v>439</v>
      </c>
      <c r="B25" s="997"/>
      <c r="C25" s="997"/>
      <c r="D25" s="997"/>
      <c r="E25" s="997"/>
      <c r="F25" s="997"/>
      <c r="G25" s="997"/>
      <c r="H25" s="997"/>
      <c r="I25" s="997"/>
      <c r="J25" s="997"/>
      <c r="K25" s="997"/>
      <c r="L25" s="997"/>
      <c r="M25" s="997"/>
      <c r="N25" s="997"/>
      <c r="O25" s="997"/>
      <c r="P25" s="997"/>
      <c r="Q25" s="997"/>
      <c r="R25" s="997"/>
      <c r="S25" s="997"/>
      <c r="T25" s="997"/>
      <c r="U25" s="997"/>
      <c r="V25" s="997"/>
      <c r="W25" s="997"/>
      <c r="X25" s="997"/>
      <c r="Y25" s="997"/>
      <c r="Z25" s="997"/>
      <c r="AA25" s="997"/>
      <c r="AB25" s="997"/>
      <c r="AC25" s="997"/>
      <c r="AD25" s="997"/>
      <c r="AE25" s="997"/>
      <c r="AF25" s="997"/>
      <c r="AG25" s="997"/>
      <c r="AH25" s="997"/>
      <c r="AI25" s="997"/>
      <c r="AJ25" s="997"/>
      <c r="AK25" s="997"/>
      <c r="AL25" s="997"/>
      <c r="AM25" s="997"/>
      <c r="AN25" s="997"/>
      <c r="AO25" s="997"/>
      <c r="AP25" s="997"/>
      <c r="AQ25" s="997"/>
      <c r="AR25" s="997"/>
      <c r="AS25" s="997"/>
      <c r="AT25" s="997"/>
      <c r="AU25" s="997"/>
      <c r="AV25" s="997"/>
      <c r="AW25" s="997"/>
      <c r="AX25" s="997"/>
      <c r="AY25" s="997"/>
      <c r="AZ25" s="997"/>
      <c r="BA25" s="997"/>
      <c r="BB25" s="997"/>
      <c r="BC25" s="997"/>
      <c r="BD25" s="997"/>
      <c r="BE25" s="997"/>
      <c r="BF25" s="997"/>
      <c r="BG25" s="997"/>
      <c r="BH25" s="997"/>
      <c r="BI25" s="997"/>
      <c r="BJ25" s="56"/>
      <c r="BK25" s="56"/>
      <c r="BL25" s="56"/>
      <c r="BM25" s="56"/>
      <c r="BN25" s="56"/>
      <c r="BO25" s="55"/>
      <c r="BP25" s="55"/>
      <c r="BQ25" s="52">
        <v>19</v>
      </c>
      <c r="BR25" s="72"/>
      <c r="BS25" s="949"/>
      <c r="BT25" s="950"/>
      <c r="BU25" s="950"/>
      <c r="BV25" s="950"/>
      <c r="BW25" s="950"/>
      <c r="BX25" s="950"/>
      <c r="BY25" s="950"/>
      <c r="BZ25" s="950"/>
      <c r="CA25" s="950"/>
      <c r="CB25" s="950"/>
      <c r="CC25" s="950"/>
      <c r="CD25" s="950"/>
      <c r="CE25" s="950"/>
      <c r="CF25" s="950"/>
      <c r="CG25" s="951"/>
      <c r="CH25" s="956"/>
      <c r="CI25" s="957"/>
      <c r="CJ25" s="957"/>
      <c r="CK25" s="957"/>
      <c r="CL25" s="967"/>
      <c r="CM25" s="956"/>
      <c r="CN25" s="957"/>
      <c r="CO25" s="957"/>
      <c r="CP25" s="957"/>
      <c r="CQ25" s="967"/>
      <c r="CR25" s="956"/>
      <c r="CS25" s="957"/>
      <c r="CT25" s="957"/>
      <c r="CU25" s="957"/>
      <c r="CV25" s="967"/>
      <c r="CW25" s="956"/>
      <c r="CX25" s="957"/>
      <c r="CY25" s="957"/>
      <c r="CZ25" s="957"/>
      <c r="DA25" s="967"/>
      <c r="DB25" s="956"/>
      <c r="DC25" s="957"/>
      <c r="DD25" s="957"/>
      <c r="DE25" s="957"/>
      <c r="DF25" s="967"/>
      <c r="DG25" s="956"/>
      <c r="DH25" s="957"/>
      <c r="DI25" s="957"/>
      <c r="DJ25" s="957"/>
      <c r="DK25" s="967"/>
      <c r="DL25" s="956"/>
      <c r="DM25" s="957"/>
      <c r="DN25" s="957"/>
      <c r="DO25" s="957"/>
      <c r="DP25" s="967"/>
      <c r="DQ25" s="956"/>
      <c r="DR25" s="957"/>
      <c r="DS25" s="957"/>
      <c r="DT25" s="957"/>
      <c r="DU25" s="967"/>
      <c r="DV25" s="949"/>
      <c r="DW25" s="950"/>
      <c r="DX25" s="950"/>
      <c r="DY25" s="950"/>
      <c r="DZ25" s="968"/>
      <c r="EA25" s="48"/>
    </row>
    <row r="26" spans="1:131" ht="26.25" customHeight="1" x14ac:dyDescent="0.15">
      <c r="A26" s="695" t="s">
        <v>428</v>
      </c>
      <c r="B26" s="696"/>
      <c r="C26" s="696"/>
      <c r="D26" s="696"/>
      <c r="E26" s="696"/>
      <c r="F26" s="696"/>
      <c r="G26" s="696"/>
      <c r="H26" s="696"/>
      <c r="I26" s="696"/>
      <c r="J26" s="696"/>
      <c r="K26" s="696"/>
      <c r="L26" s="696"/>
      <c r="M26" s="696"/>
      <c r="N26" s="696"/>
      <c r="O26" s="696"/>
      <c r="P26" s="697"/>
      <c r="Q26" s="687" t="s">
        <v>283</v>
      </c>
      <c r="R26" s="688"/>
      <c r="S26" s="688"/>
      <c r="T26" s="688"/>
      <c r="U26" s="689"/>
      <c r="V26" s="687" t="s">
        <v>68</v>
      </c>
      <c r="W26" s="688"/>
      <c r="X26" s="688"/>
      <c r="Y26" s="688"/>
      <c r="Z26" s="689"/>
      <c r="AA26" s="687" t="s">
        <v>300</v>
      </c>
      <c r="AB26" s="688"/>
      <c r="AC26" s="688"/>
      <c r="AD26" s="688"/>
      <c r="AE26" s="688"/>
      <c r="AF26" s="701" t="s">
        <v>440</v>
      </c>
      <c r="AG26" s="702"/>
      <c r="AH26" s="702"/>
      <c r="AI26" s="702"/>
      <c r="AJ26" s="703"/>
      <c r="AK26" s="688" t="s">
        <v>441</v>
      </c>
      <c r="AL26" s="688"/>
      <c r="AM26" s="688"/>
      <c r="AN26" s="688"/>
      <c r="AO26" s="689"/>
      <c r="AP26" s="687" t="s">
        <v>36</v>
      </c>
      <c r="AQ26" s="688"/>
      <c r="AR26" s="688"/>
      <c r="AS26" s="688"/>
      <c r="AT26" s="689"/>
      <c r="AU26" s="687" t="s">
        <v>442</v>
      </c>
      <c r="AV26" s="688"/>
      <c r="AW26" s="688"/>
      <c r="AX26" s="688"/>
      <c r="AY26" s="689"/>
      <c r="AZ26" s="687" t="s">
        <v>443</v>
      </c>
      <c r="BA26" s="688"/>
      <c r="BB26" s="688"/>
      <c r="BC26" s="688"/>
      <c r="BD26" s="689"/>
      <c r="BE26" s="687" t="s">
        <v>430</v>
      </c>
      <c r="BF26" s="688"/>
      <c r="BG26" s="688"/>
      <c r="BH26" s="688"/>
      <c r="BI26" s="693"/>
      <c r="BJ26" s="56"/>
      <c r="BK26" s="56"/>
      <c r="BL26" s="56"/>
      <c r="BM26" s="56"/>
      <c r="BN26" s="56"/>
      <c r="BO26" s="55"/>
      <c r="BP26" s="55"/>
      <c r="BQ26" s="52">
        <v>20</v>
      </c>
      <c r="BR26" s="72"/>
      <c r="BS26" s="949"/>
      <c r="BT26" s="950"/>
      <c r="BU26" s="950"/>
      <c r="BV26" s="950"/>
      <c r="BW26" s="950"/>
      <c r="BX26" s="950"/>
      <c r="BY26" s="950"/>
      <c r="BZ26" s="950"/>
      <c r="CA26" s="950"/>
      <c r="CB26" s="950"/>
      <c r="CC26" s="950"/>
      <c r="CD26" s="950"/>
      <c r="CE26" s="950"/>
      <c r="CF26" s="950"/>
      <c r="CG26" s="951"/>
      <c r="CH26" s="956"/>
      <c r="CI26" s="957"/>
      <c r="CJ26" s="957"/>
      <c r="CK26" s="957"/>
      <c r="CL26" s="967"/>
      <c r="CM26" s="956"/>
      <c r="CN26" s="957"/>
      <c r="CO26" s="957"/>
      <c r="CP26" s="957"/>
      <c r="CQ26" s="967"/>
      <c r="CR26" s="956"/>
      <c r="CS26" s="957"/>
      <c r="CT26" s="957"/>
      <c r="CU26" s="957"/>
      <c r="CV26" s="967"/>
      <c r="CW26" s="956"/>
      <c r="CX26" s="957"/>
      <c r="CY26" s="957"/>
      <c r="CZ26" s="957"/>
      <c r="DA26" s="967"/>
      <c r="DB26" s="956"/>
      <c r="DC26" s="957"/>
      <c r="DD26" s="957"/>
      <c r="DE26" s="957"/>
      <c r="DF26" s="967"/>
      <c r="DG26" s="956"/>
      <c r="DH26" s="957"/>
      <c r="DI26" s="957"/>
      <c r="DJ26" s="957"/>
      <c r="DK26" s="967"/>
      <c r="DL26" s="956"/>
      <c r="DM26" s="957"/>
      <c r="DN26" s="957"/>
      <c r="DO26" s="957"/>
      <c r="DP26" s="967"/>
      <c r="DQ26" s="956"/>
      <c r="DR26" s="957"/>
      <c r="DS26" s="957"/>
      <c r="DT26" s="957"/>
      <c r="DU26" s="967"/>
      <c r="DV26" s="949"/>
      <c r="DW26" s="950"/>
      <c r="DX26" s="950"/>
      <c r="DY26" s="950"/>
      <c r="DZ26" s="968"/>
      <c r="EA26" s="48"/>
    </row>
    <row r="27" spans="1:131" ht="26.25" customHeight="1" x14ac:dyDescent="0.15">
      <c r="A27" s="698"/>
      <c r="B27" s="699"/>
      <c r="C27" s="699"/>
      <c r="D27" s="699"/>
      <c r="E27" s="699"/>
      <c r="F27" s="699"/>
      <c r="G27" s="699"/>
      <c r="H27" s="699"/>
      <c r="I27" s="699"/>
      <c r="J27" s="699"/>
      <c r="K27" s="699"/>
      <c r="L27" s="699"/>
      <c r="M27" s="699"/>
      <c r="N27" s="699"/>
      <c r="O27" s="699"/>
      <c r="P27" s="700"/>
      <c r="Q27" s="690"/>
      <c r="R27" s="691"/>
      <c r="S27" s="691"/>
      <c r="T27" s="691"/>
      <c r="U27" s="692"/>
      <c r="V27" s="690"/>
      <c r="W27" s="691"/>
      <c r="X27" s="691"/>
      <c r="Y27" s="691"/>
      <c r="Z27" s="692"/>
      <c r="AA27" s="690"/>
      <c r="AB27" s="691"/>
      <c r="AC27" s="691"/>
      <c r="AD27" s="691"/>
      <c r="AE27" s="691"/>
      <c r="AF27" s="704"/>
      <c r="AG27" s="705"/>
      <c r="AH27" s="705"/>
      <c r="AI27" s="705"/>
      <c r="AJ27" s="706"/>
      <c r="AK27" s="691"/>
      <c r="AL27" s="691"/>
      <c r="AM27" s="691"/>
      <c r="AN27" s="691"/>
      <c r="AO27" s="692"/>
      <c r="AP27" s="690"/>
      <c r="AQ27" s="691"/>
      <c r="AR27" s="691"/>
      <c r="AS27" s="691"/>
      <c r="AT27" s="692"/>
      <c r="AU27" s="690"/>
      <c r="AV27" s="691"/>
      <c r="AW27" s="691"/>
      <c r="AX27" s="691"/>
      <c r="AY27" s="692"/>
      <c r="AZ27" s="690"/>
      <c r="BA27" s="691"/>
      <c r="BB27" s="691"/>
      <c r="BC27" s="691"/>
      <c r="BD27" s="692"/>
      <c r="BE27" s="690"/>
      <c r="BF27" s="691"/>
      <c r="BG27" s="691"/>
      <c r="BH27" s="691"/>
      <c r="BI27" s="694"/>
      <c r="BJ27" s="56"/>
      <c r="BK27" s="56"/>
      <c r="BL27" s="56"/>
      <c r="BM27" s="56"/>
      <c r="BN27" s="56"/>
      <c r="BO27" s="55"/>
      <c r="BP27" s="55"/>
      <c r="BQ27" s="52">
        <v>21</v>
      </c>
      <c r="BR27" s="72"/>
      <c r="BS27" s="949"/>
      <c r="BT27" s="950"/>
      <c r="BU27" s="950"/>
      <c r="BV27" s="950"/>
      <c r="BW27" s="950"/>
      <c r="BX27" s="950"/>
      <c r="BY27" s="950"/>
      <c r="BZ27" s="950"/>
      <c r="CA27" s="950"/>
      <c r="CB27" s="950"/>
      <c r="CC27" s="950"/>
      <c r="CD27" s="950"/>
      <c r="CE27" s="950"/>
      <c r="CF27" s="950"/>
      <c r="CG27" s="951"/>
      <c r="CH27" s="956"/>
      <c r="CI27" s="957"/>
      <c r="CJ27" s="957"/>
      <c r="CK27" s="957"/>
      <c r="CL27" s="967"/>
      <c r="CM27" s="956"/>
      <c r="CN27" s="957"/>
      <c r="CO27" s="957"/>
      <c r="CP27" s="957"/>
      <c r="CQ27" s="967"/>
      <c r="CR27" s="956"/>
      <c r="CS27" s="957"/>
      <c r="CT27" s="957"/>
      <c r="CU27" s="957"/>
      <c r="CV27" s="967"/>
      <c r="CW27" s="956"/>
      <c r="CX27" s="957"/>
      <c r="CY27" s="957"/>
      <c r="CZ27" s="957"/>
      <c r="DA27" s="967"/>
      <c r="DB27" s="956"/>
      <c r="DC27" s="957"/>
      <c r="DD27" s="957"/>
      <c r="DE27" s="957"/>
      <c r="DF27" s="967"/>
      <c r="DG27" s="956"/>
      <c r="DH27" s="957"/>
      <c r="DI27" s="957"/>
      <c r="DJ27" s="957"/>
      <c r="DK27" s="967"/>
      <c r="DL27" s="956"/>
      <c r="DM27" s="957"/>
      <c r="DN27" s="957"/>
      <c r="DO27" s="957"/>
      <c r="DP27" s="967"/>
      <c r="DQ27" s="956"/>
      <c r="DR27" s="957"/>
      <c r="DS27" s="957"/>
      <c r="DT27" s="957"/>
      <c r="DU27" s="967"/>
      <c r="DV27" s="949"/>
      <c r="DW27" s="950"/>
      <c r="DX27" s="950"/>
      <c r="DY27" s="950"/>
      <c r="DZ27" s="968"/>
      <c r="EA27" s="48"/>
    </row>
    <row r="28" spans="1:131" ht="26.25" customHeight="1" x14ac:dyDescent="0.15">
      <c r="A28" s="54">
        <v>1</v>
      </c>
      <c r="B28" s="960" t="s">
        <v>445</v>
      </c>
      <c r="C28" s="961"/>
      <c r="D28" s="961"/>
      <c r="E28" s="961"/>
      <c r="F28" s="961"/>
      <c r="G28" s="961"/>
      <c r="H28" s="961"/>
      <c r="I28" s="961"/>
      <c r="J28" s="961"/>
      <c r="K28" s="961"/>
      <c r="L28" s="961"/>
      <c r="M28" s="961"/>
      <c r="N28" s="961"/>
      <c r="O28" s="961"/>
      <c r="P28" s="962"/>
      <c r="Q28" s="987">
        <v>5400</v>
      </c>
      <c r="R28" s="988"/>
      <c r="S28" s="988"/>
      <c r="T28" s="988"/>
      <c r="U28" s="988"/>
      <c r="V28" s="988">
        <v>4991</v>
      </c>
      <c r="W28" s="988"/>
      <c r="X28" s="988"/>
      <c r="Y28" s="988"/>
      <c r="Z28" s="988"/>
      <c r="AA28" s="988">
        <v>409</v>
      </c>
      <c r="AB28" s="988"/>
      <c r="AC28" s="988"/>
      <c r="AD28" s="988"/>
      <c r="AE28" s="989"/>
      <c r="AF28" s="990">
        <v>409</v>
      </c>
      <c r="AG28" s="988"/>
      <c r="AH28" s="988"/>
      <c r="AI28" s="988"/>
      <c r="AJ28" s="991"/>
      <c r="AK28" s="992">
        <v>434</v>
      </c>
      <c r="AL28" s="988"/>
      <c r="AM28" s="988"/>
      <c r="AN28" s="988"/>
      <c r="AO28" s="988"/>
      <c r="AP28" s="988" t="s">
        <v>174</v>
      </c>
      <c r="AQ28" s="988"/>
      <c r="AR28" s="988"/>
      <c r="AS28" s="988"/>
      <c r="AT28" s="988"/>
      <c r="AU28" s="988" t="s">
        <v>174</v>
      </c>
      <c r="AV28" s="988"/>
      <c r="AW28" s="988"/>
      <c r="AX28" s="988"/>
      <c r="AY28" s="988"/>
      <c r="AZ28" s="993" t="s">
        <v>174</v>
      </c>
      <c r="BA28" s="993"/>
      <c r="BB28" s="993"/>
      <c r="BC28" s="993"/>
      <c r="BD28" s="993"/>
      <c r="BE28" s="994"/>
      <c r="BF28" s="994"/>
      <c r="BG28" s="994"/>
      <c r="BH28" s="994"/>
      <c r="BI28" s="995"/>
      <c r="BJ28" s="56"/>
      <c r="BK28" s="56"/>
      <c r="BL28" s="56"/>
      <c r="BM28" s="56"/>
      <c r="BN28" s="56"/>
      <c r="BO28" s="55"/>
      <c r="BP28" s="55"/>
      <c r="BQ28" s="52">
        <v>22</v>
      </c>
      <c r="BR28" s="72"/>
      <c r="BS28" s="949"/>
      <c r="BT28" s="950"/>
      <c r="BU28" s="950"/>
      <c r="BV28" s="950"/>
      <c r="BW28" s="950"/>
      <c r="BX28" s="950"/>
      <c r="BY28" s="950"/>
      <c r="BZ28" s="950"/>
      <c r="CA28" s="950"/>
      <c r="CB28" s="950"/>
      <c r="CC28" s="950"/>
      <c r="CD28" s="950"/>
      <c r="CE28" s="950"/>
      <c r="CF28" s="950"/>
      <c r="CG28" s="951"/>
      <c r="CH28" s="956"/>
      <c r="CI28" s="957"/>
      <c r="CJ28" s="957"/>
      <c r="CK28" s="957"/>
      <c r="CL28" s="967"/>
      <c r="CM28" s="956"/>
      <c r="CN28" s="957"/>
      <c r="CO28" s="957"/>
      <c r="CP28" s="957"/>
      <c r="CQ28" s="967"/>
      <c r="CR28" s="956"/>
      <c r="CS28" s="957"/>
      <c r="CT28" s="957"/>
      <c r="CU28" s="957"/>
      <c r="CV28" s="967"/>
      <c r="CW28" s="956"/>
      <c r="CX28" s="957"/>
      <c r="CY28" s="957"/>
      <c r="CZ28" s="957"/>
      <c r="DA28" s="967"/>
      <c r="DB28" s="956"/>
      <c r="DC28" s="957"/>
      <c r="DD28" s="957"/>
      <c r="DE28" s="957"/>
      <c r="DF28" s="967"/>
      <c r="DG28" s="956"/>
      <c r="DH28" s="957"/>
      <c r="DI28" s="957"/>
      <c r="DJ28" s="957"/>
      <c r="DK28" s="967"/>
      <c r="DL28" s="956"/>
      <c r="DM28" s="957"/>
      <c r="DN28" s="957"/>
      <c r="DO28" s="957"/>
      <c r="DP28" s="967"/>
      <c r="DQ28" s="956"/>
      <c r="DR28" s="957"/>
      <c r="DS28" s="957"/>
      <c r="DT28" s="957"/>
      <c r="DU28" s="967"/>
      <c r="DV28" s="949"/>
      <c r="DW28" s="950"/>
      <c r="DX28" s="950"/>
      <c r="DY28" s="950"/>
      <c r="DZ28" s="968"/>
      <c r="EA28" s="48"/>
    </row>
    <row r="29" spans="1:131" ht="26.25" customHeight="1" x14ac:dyDescent="0.15">
      <c r="A29" s="54">
        <v>2</v>
      </c>
      <c r="B29" s="949" t="s">
        <v>446</v>
      </c>
      <c r="C29" s="950"/>
      <c r="D29" s="950"/>
      <c r="E29" s="950"/>
      <c r="F29" s="950"/>
      <c r="G29" s="950"/>
      <c r="H29" s="950"/>
      <c r="I29" s="950"/>
      <c r="J29" s="950"/>
      <c r="K29" s="950"/>
      <c r="L29" s="950"/>
      <c r="M29" s="950"/>
      <c r="N29" s="950"/>
      <c r="O29" s="950"/>
      <c r="P29" s="951"/>
      <c r="Q29" s="952">
        <v>3974</v>
      </c>
      <c r="R29" s="953"/>
      <c r="S29" s="953"/>
      <c r="T29" s="953"/>
      <c r="U29" s="953"/>
      <c r="V29" s="953">
        <v>3858</v>
      </c>
      <c r="W29" s="953"/>
      <c r="X29" s="953"/>
      <c r="Y29" s="953"/>
      <c r="Z29" s="953"/>
      <c r="AA29" s="953">
        <v>116</v>
      </c>
      <c r="AB29" s="953"/>
      <c r="AC29" s="953"/>
      <c r="AD29" s="953"/>
      <c r="AE29" s="959"/>
      <c r="AF29" s="979">
        <v>116</v>
      </c>
      <c r="AG29" s="957"/>
      <c r="AH29" s="957"/>
      <c r="AI29" s="957"/>
      <c r="AJ29" s="980"/>
      <c r="AK29" s="958">
        <v>617</v>
      </c>
      <c r="AL29" s="953"/>
      <c r="AM29" s="953"/>
      <c r="AN29" s="953"/>
      <c r="AO29" s="953"/>
      <c r="AP29" s="953" t="s">
        <v>174</v>
      </c>
      <c r="AQ29" s="953"/>
      <c r="AR29" s="953"/>
      <c r="AS29" s="953"/>
      <c r="AT29" s="953"/>
      <c r="AU29" s="953" t="s">
        <v>174</v>
      </c>
      <c r="AV29" s="953"/>
      <c r="AW29" s="953"/>
      <c r="AX29" s="953"/>
      <c r="AY29" s="953"/>
      <c r="AZ29" s="986" t="s">
        <v>174</v>
      </c>
      <c r="BA29" s="986"/>
      <c r="BB29" s="986"/>
      <c r="BC29" s="986"/>
      <c r="BD29" s="986"/>
      <c r="BE29" s="954"/>
      <c r="BF29" s="954"/>
      <c r="BG29" s="954"/>
      <c r="BH29" s="954"/>
      <c r="BI29" s="955"/>
      <c r="BJ29" s="56"/>
      <c r="BK29" s="56"/>
      <c r="BL29" s="56"/>
      <c r="BM29" s="56"/>
      <c r="BN29" s="56"/>
      <c r="BO29" s="55"/>
      <c r="BP29" s="55"/>
      <c r="BQ29" s="52">
        <v>23</v>
      </c>
      <c r="BR29" s="72"/>
      <c r="BS29" s="949"/>
      <c r="BT29" s="950"/>
      <c r="BU29" s="950"/>
      <c r="BV29" s="950"/>
      <c r="BW29" s="950"/>
      <c r="BX29" s="950"/>
      <c r="BY29" s="950"/>
      <c r="BZ29" s="950"/>
      <c r="CA29" s="950"/>
      <c r="CB29" s="950"/>
      <c r="CC29" s="950"/>
      <c r="CD29" s="950"/>
      <c r="CE29" s="950"/>
      <c r="CF29" s="950"/>
      <c r="CG29" s="951"/>
      <c r="CH29" s="956"/>
      <c r="CI29" s="957"/>
      <c r="CJ29" s="957"/>
      <c r="CK29" s="957"/>
      <c r="CL29" s="967"/>
      <c r="CM29" s="956"/>
      <c r="CN29" s="957"/>
      <c r="CO29" s="957"/>
      <c r="CP29" s="957"/>
      <c r="CQ29" s="967"/>
      <c r="CR29" s="956"/>
      <c r="CS29" s="957"/>
      <c r="CT29" s="957"/>
      <c r="CU29" s="957"/>
      <c r="CV29" s="967"/>
      <c r="CW29" s="956"/>
      <c r="CX29" s="957"/>
      <c r="CY29" s="957"/>
      <c r="CZ29" s="957"/>
      <c r="DA29" s="967"/>
      <c r="DB29" s="956"/>
      <c r="DC29" s="957"/>
      <c r="DD29" s="957"/>
      <c r="DE29" s="957"/>
      <c r="DF29" s="967"/>
      <c r="DG29" s="956"/>
      <c r="DH29" s="957"/>
      <c r="DI29" s="957"/>
      <c r="DJ29" s="957"/>
      <c r="DK29" s="967"/>
      <c r="DL29" s="956"/>
      <c r="DM29" s="957"/>
      <c r="DN29" s="957"/>
      <c r="DO29" s="957"/>
      <c r="DP29" s="967"/>
      <c r="DQ29" s="956"/>
      <c r="DR29" s="957"/>
      <c r="DS29" s="957"/>
      <c r="DT29" s="957"/>
      <c r="DU29" s="967"/>
      <c r="DV29" s="949"/>
      <c r="DW29" s="950"/>
      <c r="DX29" s="950"/>
      <c r="DY29" s="950"/>
      <c r="DZ29" s="968"/>
      <c r="EA29" s="48"/>
    </row>
    <row r="30" spans="1:131" ht="26.25" customHeight="1" x14ac:dyDescent="0.15">
      <c r="A30" s="54">
        <v>3</v>
      </c>
      <c r="B30" s="949" t="s">
        <v>447</v>
      </c>
      <c r="C30" s="950"/>
      <c r="D30" s="950"/>
      <c r="E30" s="950"/>
      <c r="F30" s="950"/>
      <c r="G30" s="950"/>
      <c r="H30" s="950"/>
      <c r="I30" s="950"/>
      <c r="J30" s="950"/>
      <c r="K30" s="950"/>
      <c r="L30" s="950"/>
      <c r="M30" s="950"/>
      <c r="N30" s="950"/>
      <c r="O30" s="950"/>
      <c r="P30" s="951"/>
      <c r="Q30" s="952">
        <v>877</v>
      </c>
      <c r="R30" s="953"/>
      <c r="S30" s="953"/>
      <c r="T30" s="953"/>
      <c r="U30" s="953"/>
      <c r="V30" s="953">
        <v>876</v>
      </c>
      <c r="W30" s="953"/>
      <c r="X30" s="953"/>
      <c r="Y30" s="953"/>
      <c r="Z30" s="953"/>
      <c r="AA30" s="953">
        <v>1</v>
      </c>
      <c r="AB30" s="953"/>
      <c r="AC30" s="953"/>
      <c r="AD30" s="953"/>
      <c r="AE30" s="959"/>
      <c r="AF30" s="979">
        <v>1</v>
      </c>
      <c r="AG30" s="957"/>
      <c r="AH30" s="957"/>
      <c r="AI30" s="957"/>
      <c r="AJ30" s="980"/>
      <c r="AK30" s="958">
        <v>225</v>
      </c>
      <c r="AL30" s="953"/>
      <c r="AM30" s="953"/>
      <c r="AN30" s="953"/>
      <c r="AO30" s="953"/>
      <c r="AP30" s="953" t="s">
        <v>174</v>
      </c>
      <c r="AQ30" s="953"/>
      <c r="AR30" s="953"/>
      <c r="AS30" s="953"/>
      <c r="AT30" s="953"/>
      <c r="AU30" s="953" t="s">
        <v>174</v>
      </c>
      <c r="AV30" s="953"/>
      <c r="AW30" s="953"/>
      <c r="AX30" s="953"/>
      <c r="AY30" s="953"/>
      <c r="AZ30" s="986" t="s">
        <v>174</v>
      </c>
      <c r="BA30" s="986"/>
      <c r="BB30" s="986"/>
      <c r="BC30" s="986"/>
      <c r="BD30" s="986"/>
      <c r="BE30" s="954"/>
      <c r="BF30" s="954"/>
      <c r="BG30" s="954"/>
      <c r="BH30" s="954"/>
      <c r="BI30" s="955"/>
      <c r="BJ30" s="56"/>
      <c r="BK30" s="56"/>
      <c r="BL30" s="56"/>
      <c r="BM30" s="56"/>
      <c r="BN30" s="56"/>
      <c r="BO30" s="55"/>
      <c r="BP30" s="55"/>
      <c r="BQ30" s="52">
        <v>24</v>
      </c>
      <c r="BR30" s="72"/>
      <c r="BS30" s="949"/>
      <c r="BT30" s="950"/>
      <c r="BU30" s="950"/>
      <c r="BV30" s="950"/>
      <c r="BW30" s="950"/>
      <c r="BX30" s="950"/>
      <c r="BY30" s="950"/>
      <c r="BZ30" s="950"/>
      <c r="CA30" s="950"/>
      <c r="CB30" s="950"/>
      <c r="CC30" s="950"/>
      <c r="CD30" s="950"/>
      <c r="CE30" s="950"/>
      <c r="CF30" s="950"/>
      <c r="CG30" s="951"/>
      <c r="CH30" s="956"/>
      <c r="CI30" s="957"/>
      <c r="CJ30" s="957"/>
      <c r="CK30" s="957"/>
      <c r="CL30" s="967"/>
      <c r="CM30" s="956"/>
      <c r="CN30" s="957"/>
      <c r="CO30" s="957"/>
      <c r="CP30" s="957"/>
      <c r="CQ30" s="967"/>
      <c r="CR30" s="956"/>
      <c r="CS30" s="957"/>
      <c r="CT30" s="957"/>
      <c r="CU30" s="957"/>
      <c r="CV30" s="967"/>
      <c r="CW30" s="956"/>
      <c r="CX30" s="957"/>
      <c r="CY30" s="957"/>
      <c r="CZ30" s="957"/>
      <c r="DA30" s="967"/>
      <c r="DB30" s="956"/>
      <c r="DC30" s="957"/>
      <c r="DD30" s="957"/>
      <c r="DE30" s="957"/>
      <c r="DF30" s="967"/>
      <c r="DG30" s="956"/>
      <c r="DH30" s="957"/>
      <c r="DI30" s="957"/>
      <c r="DJ30" s="957"/>
      <c r="DK30" s="967"/>
      <c r="DL30" s="956"/>
      <c r="DM30" s="957"/>
      <c r="DN30" s="957"/>
      <c r="DO30" s="957"/>
      <c r="DP30" s="967"/>
      <c r="DQ30" s="956"/>
      <c r="DR30" s="957"/>
      <c r="DS30" s="957"/>
      <c r="DT30" s="957"/>
      <c r="DU30" s="967"/>
      <c r="DV30" s="949"/>
      <c r="DW30" s="950"/>
      <c r="DX30" s="950"/>
      <c r="DY30" s="950"/>
      <c r="DZ30" s="968"/>
      <c r="EA30" s="48"/>
    </row>
    <row r="31" spans="1:131" ht="26.25" customHeight="1" x14ac:dyDescent="0.15">
      <c r="A31" s="54">
        <v>4</v>
      </c>
      <c r="B31" s="949" t="s">
        <v>450</v>
      </c>
      <c r="C31" s="950"/>
      <c r="D31" s="950"/>
      <c r="E31" s="950"/>
      <c r="F31" s="950"/>
      <c r="G31" s="950"/>
      <c r="H31" s="950"/>
      <c r="I31" s="950"/>
      <c r="J31" s="950"/>
      <c r="K31" s="950"/>
      <c r="L31" s="950"/>
      <c r="M31" s="950"/>
      <c r="N31" s="950"/>
      <c r="O31" s="950"/>
      <c r="P31" s="951"/>
      <c r="Q31" s="952">
        <v>995</v>
      </c>
      <c r="R31" s="953"/>
      <c r="S31" s="953"/>
      <c r="T31" s="953"/>
      <c r="U31" s="953"/>
      <c r="V31" s="953">
        <v>831</v>
      </c>
      <c r="W31" s="953"/>
      <c r="X31" s="953"/>
      <c r="Y31" s="953"/>
      <c r="Z31" s="953"/>
      <c r="AA31" s="953">
        <v>165</v>
      </c>
      <c r="AB31" s="953"/>
      <c r="AC31" s="953"/>
      <c r="AD31" s="953"/>
      <c r="AE31" s="959"/>
      <c r="AF31" s="979">
        <v>934</v>
      </c>
      <c r="AG31" s="957"/>
      <c r="AH31" s="957"/>
      <c r="AI31" s="957"/>
      <c r="AJ31" s="980"/>
      <c r="AK31" s="958">
        <v>1</v>
      </c>
      <c r="AL31" s="953"/>
      <c r="AM31" s="953"/>
      <c r="AN31" s="953"/>
      <c r="AO31" s="953"/>
      <c r="AP31" s="953">
        <v>4986</v>
      </c>
      <c r="AQ31" s="953"/>
      <c r="AR31" s="953"/>
      <c r="AS31" s="953"/>
      <c r="AT31" s="953"/>
      <c r="AU31" s="953" t="s">
        <v>174</v>
      </c>
      <c r="AV31" s="953"/>
      <c r="AW31" s="953"/>
      <c r="AX31" s="953"/>
      <c r="AY31" s="953"/>
      <c r="AZ31" s="986" t="s">
        <v>174</v>
      </c>
      <c r="BA31" s="986"/>
      <c r="BB31" s="986"/>
      <c r="BC31" s="986"/>
      <c r="BD31" s="986"/>
      <c r="BE31" s="954" t="s">
        <v>451</v>
      </c>
      <c r="BF31" s="954"/>
      <c r="BG31" s="954"/>
      <c r="BH31" s="954"/>
      <c r="BI31" s="955"/>
      <c r="BJ31" s="56"/>
      <c r="BK31" s="56"/>
      <c r="BL31" s="56"/>
      <c r="BM31" s="56"/>
      <c r="BN31" s="56"/>
      <c r="BO31" s="55"/>
      <c r="BP31" s="55"/>
      <c r="BQ31" s="52">
        <v>25</v>
      </c>
      <c r="BR31" s="72"/>
      <c r="BS31" s="949"/>
      <c r="BT31" s="950"/>
      <c r="BU31" s="950"/>
      <c r="BV31" s="950"/>
      <c r="BW31" s="950"/>
      <c r="BX31" s="950"/>
      <c r="BY31" s="950"/>
      <c r="BZ31" s="950"/>
      <c r="CA31" s="950"/>
      <c r="CB31" s="950"/>
      <c r="CC31" s="950"/>
      <c r="CD31" s="950"/>
      <c r="CE31" s="950"/>
      <c r="CF31" s="950"/>
      <c r="CG31" s="951"/>
      <c r="CH31" s="956"/>
      <c r="CI31" s="957"/>
      <c r="CJ31" s="957"/>
      <c r="CK31" s="957"/>
      <c r="CL31" s="967"/>
      <c r="CM31" s="956"/>
      <c r="CN31" s="957"/>
      <c r="CO31" s="957"/>
      <c r="CP31" s="957"/>
      <c r="CQ31" s="967"/>
      <c r="CR31" s="956"/>
      <c r="CS31" s="957"/>
      <c r="CT31" s="957"/>
      <c r="CU31" s="957"/>
      <c r="CV31" s="967"/>
      <c r="CW31" s="956"/>
      <c r="CX31" s="957"/>
      <c r="CY31" s="957"/>
      <c r="CZ31" s="957"/>
      <c r="DA31" s="967"/>
      <c r="DB31" s="956"/>
      <c r="DC31" s="957"/>
      <c r="DD31" s="957"/>
      <c r="DE31" s="957"/>
      <c r="DF31" s="967"/>
      <c r="DG31" s="956"/>
      <c r="DH31" s="957"/>
      <c r="DI31" s="957"/>
      <c r="DJ31" s="957"/>
      <c r="DK31" s="967"/>
      <c r="DL31" s="956"/>
      <c r="DM31" s="957"/>
      <c r="DN31" s="957"/>
      <c r="DO31" s="957"/>
      <c r="DP31" s="967"/>
      <c r="DQ31" s="956"/>
      <c r="DR31" s="957"/>
      <c r="DS31" s="957"/>
      <c r="DT31" s="957"/>
      <c r="DU31" s="967"/>
      <c r="DV31" s="949"/>
      <c r="DW31" s="950"/>
      <c r="DX31" s="950"/>
      <c r="DY31" s="950"/>
      <c r="DZ31" s="968"/>
      <c r="EA31" s="48"/>
    </row>
    <row r="32" spans="1:131" ht="26.25" customHeight="1" x14ac:dyDescent="0.15">
      <c r="A32" s="54">
        <v>5</v>
      </c>
      <c r="B32" s="949" t="s">
        <v>390</v>
      </c>
      <c r="C32" s="950"/>
      <c r="D32" s="950"/>
      <c r="E32" s="950"/>
      <c r="F32" s="950"/>
      <c r="G32" s="950"/>
      <c r="H32" s="950"/>
      <c r="I32" s="950"/>
      <c r="J32" s="950"/>
      <c r="K32" s="950"/>
      <c r="L32" s="950"/>
      <c r="M32" s="950"/>
      <c r="N32" s="950"/>
      <c r="O32" s="950"/>
      <c r="P32" s="951"/>
      <c r="Q32" s="952">
        <v>1665</v>
      </c>
      <c r="R32" s="953"/>
      <c r="S32" s="953"/>
      <c r="T32" s="953"/>
      <c r="U32" s="953"/>
      <c r="V32" s="953">
        <v>1580</v>
      </c>
      <c r="W32" s="953"/>
      <c r="X32" s="953"/>
      <c r="Y32" s="953"/>
      <c r="Z32" s="953"/>
      <c r="AA32" s="953">
        <v>85</v>
      </c>
      <c r="AB32" s="953"/>
      <c r="AC32" s="953"/>
      <c r="AD32" s="953"/>
      <c r="AE32" s="959"/>
      <c r="AF32" s="979">
        <v>126</v>
      </c>
      <c r="AG32" s="957"/>
      <c r="AH32" s="957"/>
      <c r="AI32" s="957"/>
      <c r="AJ32" s="980"/>
      <c r="AK32" s="958">
        <v>743</v>
      </c>
      <c r="AL32" s="953"/>
      <c r="AM32" s="953"/>
      <c r="AN32" s="953"/>
      <c r="AO32" s="953"/>
      <c r="AP32" s="953">
        <v>14798</v>
      </c>
      <c r="AQ32" s="953"/>
      <c r="AR32" s="953"/>
      <c r="AS32" s="953"/>
      <c r="AT32" s="953"/>
      <c r="AU32" s="953">
        <v>9811</v>
      </c>
      <c r="AV32" s="953"/>
      <c r="AW32" s="953"/>
      <c r="AX32" s="953"/>
      <c r="AY32" s="953"/>
      <c r="AZ32" s="986" t="s">
        <v>174</v>
      </c>
      <c r="BA32" s="986"/>
      <c r="BB32" s="986"/>
      <c r="BC32" s="986"/>
      <c r="BD32" s="986"/>
      <c r="BE32" s="954" t="s">
        <v>451</v>
      </c>
      <c r="BF32" s="954"/>
      <c r="BG32" s="954"/>
      <c r="BH32" s="954"/>
      <c r="BI32" s="955"/>
      <c r="BJ32" s="56"/>
      <c r="BK32" s="56"/>
      <c r="BL32" s="56"/>
      <c r="BM32" s="56"/>
      <c r="BN32" s="56"/>
      <c r="BO32" s="55"/>
      <c r="BP32" s="55"/>
      <c r="BQ32" s="52">
        <v>26</v>
      </c>
      <c r="BR32" s="72"/>
      <c r="BS32" s="949"/>
      <c r="BT32" s="950"/>
      <c r="BU32" s="950"/>
      <c r="BV32" s="950"/>
      <c r="BW32" s="950"/>
      <c r="BX32" s="950"/>
      <c r="BY32" s="950"/>
      <c r="BZ32" s="950"/>
      <c r="CA32" s="950"/>
      <c r="CB32" s="950"/>
      <c r="CC32" s="950"/>
      <c r="CD32" s="950"/>
      <c r="CE32" s="950"/>
      <c r="CF32" s="950"/>
      <c r="CG32" s="951"/>
      <c r="CH32" s="956"/>
      <c r="CI32" s="957"/>
      <c r="CJ32" s="957"/>
      <c r="CK32" s="957"/>
      <c r="CL32" s="967"/>
      <c r="CM32" s="956"/>
      <c r="CN32" s="957"/>
      <c r="CO32" s="957"/>
      <c r="CP32" s="957"/>
      <c r="CQ32" s="967"/>
      <c r="CR32" s="956"/>
      <c r="CS32" s="957"/>
      <c r="CT32" s="957"/>
      <c r="CU32" s="957"/>
      <c r="CV32" s="967"/>
      <c r="CW32" s="956"/>
      <c r="CX32" s="957"/>
      <c r="CY32" s="957"/>
      <c r="CZ32" s="957"/>
      <c r="DA32" s="967"/>
      <c r="DB32" s="956"/>
      <c r="DC32" s="957"/>
      <c r="DD32" s="957"/>
      <c r="DE32" s="957"/>
      <c r="DF32" s="967"/>
      <c r="DG32" s="956"/>
      <c r="DH32" s="957"/>
      <c r="DI32" s="957"/>
      <c r="DJ32" s="957"/>
      <c r="DK32" s="967"/>
      <c r="DL32" s="956"/>
      <c r="DM32" s="957"/>
      <c r="DN32" s="957"/>
      <c r="DO32" s="957"/>
      <c r="DP32" s="967"/>
      <c r="DQ32" s="956"/>
      <c r="DR32" s="957"/>
      <c r="DS32" s="957"/>
      <c r="DT32" s="957"/>
      <c r="DU32" s="967"/>
      <c r="DV32" s="949"/>
      <c r="DW32" s="950"/>
      <c r="DX32" s="950"/>
      <c r="DY32" s="950"/>
      <c r="DZ32" s="968"/>
      <c r="EA32" s="48"/>
    </row>
    <row r="33" spans="1:131" ht="26.25" customHeight="1" x14ac:dyDescent="0.15">
      <c r="A33" s="54">
        <v>6</v>
      </c>
      <c r="B33" s="949" t="s">
        <v>452</v>
      </c>
      <c r="C33" s="950"/>
      <c r="D33" s="950"/>
      <c r="E33" s="950"/>
      <c r="F33" s="950"/>
      <c r="G33" s="950"/>
      <c r="H33" s="950"/>
      <c r="I33" s="950"/>
      <c r="J33" s="950"/>
      <c r="K33" s="950"/>
      <c r="L33" s="950"/>
      <c r="M33" s="950"/>
      <c r="N33" s="950"/>
      <c r="O33" s="950"/>
      <c r="P33" s="951"/>
      <c r="Q33" s="952">
        <v>30</v>
      </c>
      <c r="R33" s="953"/>
      <c r="S33" s="953"/>
      <c r="T33" s="953"/>
      <c r="U33" s="953"/>
      <c r="V33" s="953">
        <v>38</v>
      </c>
      <c r="W33" s="953"/>
      <c r="X33" s="953"/>
      <c r="Y33" s="953"/>
      <c r="Z33" s="953"/>
      <c r="AA33" s="953">
        <v>-8</v>
      </c>
      <c r="AB33" s="953"/>
      <c r="AC33" s="953"/>
      <c r="AD33" s="953"/>
      <c r="AE33" s="959"/>
      <c r="AF33" s="979">
        <v>0</v>
      </c>
      <c r="AG33" s="957"/>
      <c r="AH33" s="957"/>
      <c r="AI33" s="957"/>
      <c r="AJ33" s="980"/>
      <c r="AK33" s="958">
        <v>15</v>
      </c>
      <c r="AL33" s="953"/>
      <c r="AM33" s="953"/>
      <c r="AN33" s="953"/>
      <c r="AO33" s="953"/>
      <c r="AP33" s="953">
        <v>200</v>
      </c>
      <c r="AQ33" s="953"/>
      <c r="AR33" s="953"/>
      <c r="AS33" s="953"/>
      <c r="AT33" s="953"/>
      <c r="AU33" s="953">
        <v>118</v>
      </c>
      <c r="AV33" s="953"/>
      <c r="AW33" s="953"/>
      <c r="AX33" s="953"/>
      <c r="AY33" s="953"/>
      <c r="AZ33" s="986" t="s">
        <v>174</v>
      </c>
      <c r="BA33" s="986"/>
      <c r="BB33" s="986"/>
      <c r="BC33" s="986"/>
      <c r="BD33" s="986"/>
      <c r="BE33" s="954" t="s">
        <v>451</v>
      </c>
      <c r="BF33" s="954"/>
      <c r="BG33" s="954"/>
      <c r="BH33" s="954"/>
      <c r="BI33" s="955"/>
      <c r="BJ33" s="56"/>
      <c r="BK33" s="56"/>
      <c r="BL33" s="56"/>
      <c r="BM33" s="56"/>
      <c r="BN33" s="56"/>
      <c r="BO33" s="55"/>
      <c r="BP33" s="55"/>
      <c r="BQ33" s="52">
        <v>27</v>
      </c>
      <c r="BR33" s="72"/>
      <c r="BS33" s="949"/>
      <c r="BT33" s="950"/>
      <c r="BU33" s="950"/>
      <c r="BV33" s="950"/>
      <c r="BW33" s="950"/>
      <c r="BX33" s="950"/>
      <c r="BY33" s="950"/>
      <c r="BZ33" s="950"/>
      <c r="CA33" s="950"/>
      <c r="CB33" s="950"/>
      <c r="CC33" s="950"/>
      <c r="CD33" s="950"/>
      <c r="CE33" s="950"/>
      <c r="CF33" s="950"/>
      <c r="CG33" s="951"/>
      <c r="CH33" s="956"/>
      <c r="CI33" s="957"/>
      <c r="CJ33" s="957"/>
      <c r="CK33" s="957"/>
      <c r="CL33" s="967"/>
      <c r="CM33" s="956"/>
      <c r="CN33" s="957"/>
      <c r="CO33" s="957"/>
      <c r="CP33" s="957"/>
      <c r="CQ33" s="967"/>
      <c r="CR33" s="956"/>
      <c r="CS33" s="957"/>
      <c r="CT33" s="957"/>
      <c r="CU33" s="957"/>
      <c r="CV33" s="967"/>
      <c r="CW33" s="956"/>
      <c r="CX33" s="957"/>
      <c r="CY33" s="957"/>
      <c r="CZ33" s="957"/>
      <c r="DA33" s="967"/>
      <c r="DB33" s="956"/>
      <c r="DC33" s="957"/>
      <c r="DD33" s="957"/>
      <c r="DE33" s="957"/>
      <c r="DF33" s="967"/>
      <c r="DG33" s="956"/>
      <c r="DH33" s="957"/>
      <c r="DI33" s="957"/>
      <c r="DJ33" s="957"/>
      <c r="DK33" s="967"/>
      <c r="DL33" s="956"/>
      <c r="DM33" s="957"/>
      <c r="DN33" s="957"/>
      <c r="DO33" s="957"/>
      <c r="DP33" s="967"/>
      <c r="DQ33" s="956"/>
      <c r="DR33" s="957"/>
      <c r="DS33" s="957"/>
      <c r="DT33" s="957"/>
      <c r="DU33" s="967"/>
      <c r="DV33" s="949"/>
      <c r="DW33" s="950"/>
      <c r="DX33" s="950"/>
      <c r="DY33" s="950"/>
      <c r="DZ33" s="968"/>
      <c r="EA33" s="48"/>
    </row>
    <row r="34" spans="1:131" ht="26.25" customHeight="1" x14ac:dyDescent="0.15">
      <c r="A34" s="54">
        <v>7</v>
      </c>
      <c r="B34" s="949" t="s">
        <v>454</v>
      </c>
      <c r="C34" s="950"/>
      <c r="D34" s="950"/>
      <c r="E34" s="950"/>
      <c r="F34" s="950"/>
      <c r="G34" s="950"/>
      <c r="H34" s="950"/>
      <c r="I34" s="950"/>
      <c r="J34" s="950"/>
      <c r="K34" s="950"/>
      <c r="L34" s="950"/>
      <c r="M34" s="950"/>
      <c r="N34" s="950"/>
      <c r="O34" s="950"/>
      <c r="P34" s="951"/>
      <c r="Q34" s="952">
        <v>113</v>
      </c>
      <c r="R34" s="953"/>
      <c r="S34" s="953"/>
      <c r="T34" s="953"/>
      <c r="U34" s="953"/>
      <c r="V34" s="953">
        <v>113</v>
      </c>
      <c r="W34" s="953"/>
      <c r="X34" s="953"/>
      <c r="Y34" s="953"/>
      <c r="Z34" s="953"/>
      <c r="AA34" s="953" t="s">
        <v>174</v>
      </c>
      <c r="AB34" s="953"/>
      <c r="AC34" s="953"/>
      <c r="AD34" s="953"/>
      <c r="AE34" s="959"/>
      <c r="AF34" s="979" t="s">
        <v>174</v>
      </c>
      <c r="AG34" s="957"/>
      <c r="AH34" s="957"/>
      <c r="AI34" s="957"/>
      <c r="AJ34" s="980"/>
      <c r="AK34" s="958">
        <v>25</v>
      </c>
      <c r="AL34" s="953"/>
      <c r="AM34" s="953"/>
      <c r="AN34" s="953"/>
      <c r="AO34" s="953"/>
      <c r="AP34" s="953" t="s">
        <v>174</v>
      </c>
      <c r="AQ34" s="953"/>
      <c r="AR34" s="953"/>
      <c r="AS34" s="953"/>
      <c r="AT34" s="953"/>
      <c r="AU34" s="953" t="s">
        <v>174</v>
      </c>
      <c r="AV34" s="953"/>
      <c r="AW34" s="953"/>
      <c r="AX34" s="953"/>
      <c r="AY34" s="953"/>
      <c r="AZ34" s="986" t="s">
        <v>174</v>
      </c>
      <c r="BA34" s="986"/>
      <c r="BB34" s="986"/>
      <c r="BC34" s="986"/>
      <c r="BD34" s="986"/>
      <c r="BE34" s="954" t="s">
        <v>455</v>
      </c>
      <c r="BF34" s="954"/>
      <c r="BG34" s="954"/>
      <c r="BH34" s="954"/>
      <c r="BI34" s="955"/>
      <c r="BJ34" s="56"/>
      <c r="BK34" s="56"/>
      <c r="BL34" s="56"/>
      <c r="BM34" s="56"/>
      <c r="BN34" s="56"/>
      <c r="BO34" s="55"/>
      <c r="BP34" s="55"/>
      <c r="BQ34" s="52">
        <v>28</v>
      </c>
      <c r="BR34" s="72"/>
      <c r="BS34" s="949"/>
      <c r="BT34" s="950"/>
      <c r="BU34" s="950"/>
      <c r="BV34" s="950"/>
      <c r="BW34" s="950"/>
      <c r="BX34" s="950"/>
      <c r="BY34" s="950"/>
      <c r="BZ34" s="950"/>
      <c r="CA34" s="950"/>
      <c r="CB34" s="950"/>
      <c r="CC34" s="950"/>
      <c r="CD34" s="950"/>
      <c r="CE34" s="950"/>
      <c r="CF34" s="950"/>
      <c r="CG34" s="951"/>
      <c r="CH34" s="956"/>
      <c r="CI34" s="957"/>
      <c r="CJ34" s="957"/>
      <c r="CK34" s="957"/>
      <c r="CL34" s="967"/>
      <c r="CM34" s="956"/>
      <c r="CN34" s="957"/>
      <c r="CO34" s="957"/>
      <c r="CP34" s="957"/>
      <c r="CQ34" s="967"/>
      <c r="CR34" s="956"/>
      <c r="CS34" s="957"/>
      <c r="CT34" s="957"/>
      <c r="CU34" s="957"/>
      <c r="CV34" s="967"/>
      <c r="CW34" s="956"/>
      <c r="CX34" s="957"/>
      <c r="CY34" s="957"/>
      <c r="CZ34" s="957"/>
      <c r="DA34" s="967"/>
      <c r="DB34" s="956"/>
      <c r="DC34" s="957"/>
      <c r="DD34" s="957"/>
      <c r="DE34" s="957"/>
      <c r="DF34" s="967"/>
      <c r="DG34" s="956"/>
      <c r="DH34" s="957"/>
      <c r="DI34" s="957"/>
      <c r="DJ34" s="957"/>
      <c r="DK34" s="967"/>
      <c r="DL34" s="956"/>
      <c r="DM34" s="957"/>
      <c r="DN34" s="957"/>
      <c r="DO34" s="957"/>
      <c r="DP34" s="967"/>
      <c r="DQ34" s="956"/>
      <c r="DR34" s="957"/>
      <c r="DS34" s="957"/>
      <c r="DT34" s="957"/>
      <c r="DU34" s="967"/>
      <c r="DV34" s="949"/>
      <c r="DW34" s="950"/>
      <c r="DX34" s="950"/>
      <c r="DY34" s="950"/>
      <c r="DZ34" s="968"/>
      <c r="EA34" s="48"/>
    </row>
    <row r="35" spans="1:131" ht="26.25" customHeight="1" x14ac:dyDescent="0.15">
      <c r="A35" s="54">
        <v>8</v>
      </c>
      <c r="B35" s="949"/>
      <c r="C35" s="950"/>
      <c r="D35" s="950"/>
      <c r="E35" s="950"/>
      <c r="F35" s="950"/>
      <c r="G35" s="950"/>
      <c r="H35" s="950"/>
      <c r="I35" s="950"/>
      <c r="J35" s="950"/>
      <c r="K35" s="950"/>
      <c r="L35" s="950"/>
      <c r="M35" s="950"/>
      <c r="N35" s="950"/>
      <c r="O35" s="950"/>
      <c r="P35" s="951"/>
      <c r="Q35" s="952"/>
      <c r="R35" s="953"/>
      <c r="S35" s="953"/>
      <c r="T35" s="953"/>
      <c r="U35" s="953"/>
      <c r="V35" s="953"/>
      <c r="W35" s="953"/>
      <c r="X35" s="953"/>
      <c r="Y35" s="953"/>
      <c r="Z35" s="953"/>
      <c r="AA35" s="953"/>
      <c r="AB35" s="953"/>
      <c r="AC35" s="953"/>
      <c r="AD35" s="953"/>
      <c r="AE35" s="959"/>
      <c r="AF35" s="979"/>
      <c r="AG35" s="957"/>
      <c r="AH35" s="957"/>
      <c r="AI35" s="957"/>
      <c r="AJ35" s="980"/>
      <c r="AK35" s="958"/>
      <c r="AL35" s="953"/>
      <c r="AM35" s="953"/>
      <c r="AN35" s="953"/>
      <c r="AO35" s="953"/>
      <c r="AP35" s="953"/>
      <c r="AQ35" s="953"/>
      <c r="AR35" s="953"/>
      <c r="AS35" s="953"/>
      <c r="AT35" s="953"/>
      <c r="AU35" s="953"/>
      <c r="AV35" s="953"/>
      <c r="AW35" s="953"/>
      <c r="AX35" s="953"/>
      <c r="AY35" s="953"/>
      <c r="AZ35" s="986"/>
      <c r="BA35" s="986"/>
      <c r="BB35" s="986"/>
      <c r="BC35" s="986"/>
      <c r="BD35" s="986"/>
      <c r="BE35" s="954"/>
      <c r="BF35" s="954"/>
      <c r="BG35" s="954"/>
      <c r="BH35" s="954"/>
      <c r="BI35" s="955"/>
      <c r="BJ35" s="56"/>
      <c r="BK35" s="56"/>
      <c r="BL35" s="56"/>
      <c r="BM35" s="56"/>
      <c r="BN35" s="56"/>
      <c r="BO35" s="55"/>
      <c r="BP35" s="55"/>
      <c r="BQ35" s="52">
        <v>29</v>
      </c>
      <c r="BR35" s="72"/>
      <c r="BS35" s="949"/>
      <c r="BT35" s="950"/>
      <c r="BU35" s="950"/>
      <c r="BV35" s="950"/>
      <c r="BW35" s="950"/>
      <c r="BX35" s="950"/>
      <c r="BY35" s="950"/>
      <c r="BZ35" s="950"/>
      <c r="CA35" s="950"/>
      <c r="CB35" s="950"/>
      <c r="CC35" s="950"/>
      <c r="CD35" s="950"/>
      <c r="CE35" s="950"/>
      <c r="CF35" s="950"/>
      <c r="CG35" s="951"/>
      <c r="CH35" s="956"/>
      <c r="CI35" s="957"/>
      <c r="CJ35" s="957"/>
      <c r="CK35" s="957"/>
      <c r="CL35" s="967"/>
      <c r="CM35" s="956"/>
      <c r="CN35" s="957"/>
      <c r="CO35" s="957"/>
      <c r="CP35" s="957"/>
      <c r="CQ35" s="967"/>
      <c r="CR35" s="956"/>
      <c r="CS35" s="957"/>
      <c r="CT35" s="957"/>
      <c r="CU35" s="957"/>
      <c r="CV35" s="967"/>
      <c r="CW35" s="956"/>
      <c r="CX35" s="957"/>
      <c r="CY35" s="957"/>
      <c r="CZ35" s="957"/>
      <c r="DA35" s="967"/>
      <c r="DB35" s="956"/>
      <c r="DC35" s="957"/>
      <c r="DD35" s="957"/>
      <c r="DE35" s="957"/>
      <c r="DF35" s="967"/>
      <c r="DG35" s="956"/>
      <c r="DH35" s="957"/>
      <c r="DI35" s="957"/>
      <c r="DJ35" s="957"/>
      <c r="DK35" s="967"/>
      <c r="DL35" s="956"/>
      <c r="DM35" s="957"/>
      <c r="DN35" s="957"/>
      <c r="DO35" s="957"/>
      <c r="DP35" s="967"/>
      <c r="DQ35" s="956"/>
      <c r="DR35" s="957"/>
      <c r="DS35" s="957"/>
      <c r="DT35" s="957"/>
      <c r="DU35" s="967"/>
      <c r="DV35" s="949"/>
      <c r="DW35" s="950"/>
      <c r="DX35" s="950"/>
      <c r="DY35" s="950"/>
      <c r="DZ35" s="968"/>
      <c r="EA35" s="48"/>
    </row>
    <row r="36" spans="1:131" ht="26.25" customHeight="1" x14ac:dyDescent="0.15">
      <c r="A36" s="54">
        <v>9</v>
      </c>
      <c r="B36" s="949"/>
      <c r="C36" s="950"/>
      <c r="D36" s="950"/>
      <c r="E36" s="950"/>
      <c r="F36" s="950"/>
      <c r="G36" s="950"/>
      <c r="H36" s="950"/>
      <c r="I36" s="950"/>
      <c r="J36" s="950"/>
      <c r="K36" s="950"/>
      <c r="L36" s="950"/>
      <c r="M36" s="950"/>
      <c r="N36" s="950"/>
      <c r="O36" s="950"/>
      <c r="P36" s="951"/>
      <c r="Q36" s="952"/>
      <c r="R36" s="953"/>
      <c r="S36" s="953"/>
      <c r="T36" s="953"/>
      <c r="U36" s="953"/>
      <c r="V36" s="953"/>
      <c r="W36" s="953"/>
      <c r="X36" s="953"/>
      <c r="Y36" s="953"/>
      <c r="Z36" s="953"/>
      <c r="AA36" s="953"/>
      <c r="AB36" s="953"/>
      <c r="AC36" s="953"/>
      <c r="AD36" s="953"/>
      <c r="AE36" s="959"/>
      <c r="AF36" s="979"/>
      <c r="AG36" s="957"/>
      <c r="AH36" s="957"/>
      <c r="AI36" s="957"/>
      <c r="AJ36" s="980"/>
      <c r="AK36" s="958"/>
      <c r="AL36" s="953"/>
      <c r="AM36" s="953"/>
      <c r="AN36" s="953"/>
      <c r="AO36" s="953"/>
      <c r="AP36" s="953"/>
      <c r="AQ36" s="953"/>
      <c r="AR36" s="953"/>
      <c r="AS36" s="953"/>
      <c r="AT36" s="953"/>
      <c r="AU36" s="953"/>
      <c r="AV36" s="953"/>
      <c r="AW36" s="953"/>
      <c r="AX36" s="953"/>
      <c r="AY36" s="953"/>
      <c r="AZ36" s="986"/>
      <c r="BA36" s="986"/>
      <c r="BB36" s="986"/>
      <c r="BC36" s="986"/>
      <c r="BD36" s="986"/>
      <c r="BE36" s="954"/>
      <c r="BF36" s="954"/>
      <c r="BG36" s="954"/>
      <c r="BH36" s="954"/>
      <c r="BI36" s="955"/>
      <c r="BJ36" s="56"/>
      <c r="BK36" s="56"/>
      <c r="BL36" s="56"/>
      <c r="BM36" s="56"/>
      <c r="BN36" s="56"/>
      <c r="BO36" s="55"/>
      <c r="BP36" s="55"/>
      <c r="BQ36" s="52">
        <v>30</v>
      </c>
      <c r="BR36" s="72"/>
      <c r="BS36" s="949"/>
      <c r="BT36" s="950"/>
      <c r="BU36" s="950"/>
      <c r="BV36" s="950"/>
      <c r="BW36" s="950"/>
      <c r="BX36" s="950"/>
      <c r="BY36" s="950"/>
      <c r="BZ36" s="950"/>
      <c r="CA36" s="950"/>
      <c r="CB36" s="950"/>
      <c r="CC36" s="950"/>
      <c r="CD36" s="950"/>
      <c r="CE36" s="950"/>
      <c r="CF36" s="950"/>
      <c r="CG36" s="951"/>
      <c r="CH36" s="956"/>
      <c r="CI36" s="957"/>
      <c r="CJ36" s="957"/>
      <c r="CK36" s="957"/>
      <c r="CL36" s="967"/>
      <c r="CM36" s="956"/>
      <c r="CN36" s="957"/>
      <c r="CO36" s="957"/>
      <c r="CP36" s="957"/>
      <c r="CQ36" s="967"/>
      <c r="CR36" s="956"/>
      <c r="CS36" s="957"/>
      <c r="CT36" s="957"/>
      <c r="CU36" s="957"/>
      <c r="CV36" s="967"/>
      <c r="CW36" s="956"/>
      <c r="CX36" s="957"/>
      <c r="CY36" s="957"/>
      <c r="CZ36" s="957"/>
      <c r="DA36" s="967"/>
      <c r="DB36" s="956"/>
      <c r="DC36" s="957"/>
      <c r="DD36" s="957"/>
      <c r="DE36" s="957"/>
      <c r="DF36" s="967"/>
      <c r="DG36" s="956"/>
      <c r="DH36" s="957"/>
      <c r="DI36" s="957"/>
      <c r="DJ36" s="957"/>
      <c r="DK36" s="967"/>
      <c r="DL36" s="956"/>
      <c r="DM36" s="957"/>
      <c r="DN36" s="957"/>
      <c r="DO36" s="957"/>
      <c r="DP36" s="967"/>
      <c r="DQ36" s="956"/>
      <c r="DR36" s="957"/>
      <c r="DS36" s="957"/>
      <c r="DT36" s="957"/>
      <c r="DU36" s="967"/>
      <c r="DV36" s="949"/>
      <c r="DW36" s="950"/>
      <c r="DX36" s="950"/>
      <c r="DY36" s="950"/>
      <c r="DZ36" s="968"/>
      <c r="EA36" s="48"/>
    </row>
    <row r="37" spans="1:131" ht="26.25" customHeight="1" x14ac:dyDescent="0.15">
      <c r="A37" s="54">
        <v>10</v>
      </c>
      <c r="B37" s="949"/>
      <c r="C37" s="950"/>
      <c r="D37" s="950"/>
      <c r="E37" s="950"/>
      <c r="F37" s="950"/>
      <c r="G37" s="950"/>
      <c r="H37" s="950"/>
      <c r="I37" s="950"/>
      <c r="J37" s="950"/>
      <c r="K37" s="950"/>
      <c r="L37" s="950"/>
      <c r="M37" s="950"/>
      <c r="N37" s="950"/>
      <c r="O37" s="950"/>
      <c r="P37" s="951"/>
      <c r="Q37" s="952"/>
      <c r="R37" s="953"/>
      <c r="S37" s="953"/>
      <c r="T37" s="953"/>
      <c r="U37" s="953"/>
      <c r="V37" s="953"/>
      <c r="W37" s="953"/>
      <c r="X37" s="953"/>
      <c r="Y37" s="953"/>
      <c r="Z37" s="953"/>
      <c r="AA37" s="953"/>
      <c r="AB37" s="953"/>
      <c r="AC37" s="953"/>
      <c r="AD37" s="953"/>
      <c r="AE37" s="959"/>
      <c r="AF37" s="979"/>
      <c r="AG37" s="957"/>
      <c r="AH37" s="957"/>
      <c r="AI37" s="957"/>
      <c r="AJ37" s="980"/>
      <c r="AK37" s="958"/>
      <c r="AL37" s="953"/>
      <c r="AM37" s="953"/>
      <c r="AN37" s="953"/>
      <c r="AO37" s="953"/>
      <c r="AP37" s="953"/>
      <c r="AQ37" s="953"/>
      <c r="AR37" s="953"/>
      <c r="AS37" s="953"/>
      <c r="AT37" s="953"/>
      <c r="AU37" s="953"/>
      <c r="AV37" s="953"/>
      <c r="AW37" s="953"/>
      <c r="AX37" s="953"/>
      <c r="AY37" s="953"/>
      <c r="AZ37" s="986"/>
      <c r="BA37" s="986"/>
      <c r="BB37" s="986"/>
      <c r="BC37" s="986"/>
      <c r="BD37" s="986"/>
      <c r="BE37" s="954"/>
      <c r="BF37" s="954"/>
      <c r="BG37" s="954"/>
      <c r="BH37" s="954"/>
      <c r="BI37" s="955"/>
      <c r="BJ37" s="56"/>
      <c r="BK37" s="56"/>
      <c r="BL37" s="56"/>
      <c r="BM37" s="56"/>
      <c r="BN37" s="56"/>
      <c r="BO37" s="55"/>
      <c r="BP37" s="55"/>
      <c r="BQ37" s="52">
        <v>31</v>
      </c>
      <c r="BR37" s="72"/>
      <c r="BS37" s="949"/>
      <c r="BT37" s="950"/>
      <c r="BU37" s="950"/>
      <c r="BV37" s="950"/>
      <c r="BW37" s="950"/>
      <c r="BX37" s="950"/>
      <c r="BY37" s="950"/>
      <c r="BZ37" s="950"/>
      <c r="CA37" s="950"/>
      <c r="CB37" s="950"/>
      <c r="CC37" s="950"/>
      <c r="CD37" s="950"/>
      <c r="CE37" s="950"/>
      <c r="CF37" s="950"/>
      <c r="CG37" s="951"/>
      <c r="CH37" s="956"/>
      <c r="CI37" s="957"/>
      <c r="CJ37" s="957"/>
      <c r="CK37" s="957"/>
      <c r="CL37" s="967"/>
      <c r="CM37" s="956"/>
      <c r="CN37" s="957"/>
      <c r="CO37" s="957"/>
      <c r="CP37" s="957"/>
      <c r="CQ37" s="967"/>
      <c r="CR37" s="956"/>
      <c r="CS37" s="957"/>
      <c r="CT37" s="957"/>
      <c r="CU37" s="957"/>
      <c r="CV37" s="967"/>
      <c r="CW37" s="956"/>
      <c r="CX37" s="957"/>
      <c r="CY37" s="957"/>
      <c r="CZ37" s="957"/>
      <c r="DA37" s="967"/>
      <c r="DB37" s="956"/>
      <c r="DC37" s="957"/>
      <c r="DD37" s="957"/>
      <c r="DE37" s="957"/>
      <c r="DF37" s="967"/>
      <c r="DG37" s="956"/>
      <c r="DH37" s="957"/>
      <c r="DI37" s="957"/>
      <c r="DJ37" s="957"/>
      <c r="DK37" s="967"/>
      <c r="DL37" s="956"/>
      <c r="DM37" s="957"/>
      <c r="DN37" s="957"/>
      <c r="DO37" s="957"/>
      <c r="DP37" s="967"/>
      <c r="DQ37" s="956"/>
      <c r="DR37" s="957"/>
      <c r="DS37" s="957"/>
      <c r="DT37" s="957"/>
      <c r="DU37" s="967"/>
      <c r="DV37" s="949"/>
      <c r="DW37" s="950"/>
      <c r="DX37" s="950"/>
      <c r="DY37" s="950"/>
      <c r="DZ37" s="968"/>
      <c r="EA37" s="48"/>
    </row>
    <row r="38" spans="1:131" ht="26.25" customHeight="1" x14ac:dyDescent="0.15">
      <c r="A38" s="54">
        <v>11</v>
      </c>
      <c r="B38" s="949"/>
      <c r="C38" s="950"/>
      <c r="D38" s="950"/>
      <c r="E38" s="950"/>
      <c r="F38" s="950"/>
      <c r="G38" s="950"/>
      <c r="H38" s="950"/>
      <c r="I38" s="950"/>
      <c r="J38" s="950"/>
      <c r="K38" s="950"/>
      <c r="L38" s="950"/>
      <c r="M38" s="950"/>
      <c r="N38" s="950"/>
      <c r="O38" s="950"/>
      <c r="P38" s="951"/>
      <c r="Q38" s="952"/>
      <c r="R38" s="953"/>
      <c r="S38" s="953"/>
      <c r="T38" s="953"/>
      <c r="U38" s="953"/>
      <c r="V38" s="953"/>
      <c r="W38" s="953"/>
      <c r="X38" s="953"/>
      <c r="Y38" s="953"/>
      <c r="Z38" s="953"/>
      <c r="AA38" s="953"/>
      <c r="AB38" s="953"/>
      <c r="AC38" s="953"/>
      <c r="AD38" s="953"/>
      <c r="AE38" s="959"/>
      <c r="AF38" s="979"/>
      <c r="AG38" s="957"/>
      <c r="AH38" s="957"/>
      <c r="AI38" s="957"/>
      <c r="AJ38" s="980"/>
      <c r="AK38" s="958"/>
      <c r="AL38" s="953"/>
      <c r="AM38" s="953"/>
      <c r="AN38" s="953"/>
      <c r="AO38" s="953"/>
      <c r="AP38" s="953"/>
      <c r="AQ38" s="953"/>
      <c r="AR38" s="953"/>
      <c r="AS38" s="953"/>
      <c r="AT38" s="953"/>
      <c r="AU38" s="953"/>
      <c r="AV38" s="953"/>
      <c r="AW38" s="953"/>
      <c r="AX38" s="953"/>
      <c r="AY38" s="953"/>
      <c r="AZ38" s="986"/>
      <c r="BA38" s="986"/>
      <c r="BB38" s="986"/>
      <c r="BC38" s="986"/>
      <c r="BD38" s="986"/>
      <c r="BE38" s="954"/>
      <c r="BF38" s="954"/>
      <c r="BG38" s="954"/>
      <c r="BH38" s="954"/>
      <c r="BI38" s="955"/>
      <c r="BJ38" s="56"/>
      <c r="BK38" s="56"/>
      <c r="BL38" s="56"/>
      <c r="BM38" s="56"/>
      <c r="BN38" s="56"/>
      <c r="BO38" s="55"/>
      <c r="BP38" s="55"/>
      <c r="BQ38" s="52">
        <v>32</v>
      </c>
      <c r="BR38" s="72"/>
      <c r="BS38" s="949"/>
      <c r="BT38" s="950"/>
      <c r="BU38" s="950"/>
      <c r="BV38" s="950"/>
      <c r="BW38" s="950"/>
      <c r="BX38" s="950"/>
      <c r="BY38" s="950"/>
      <c r="BZ38" s="950"/>
      <c r="CA38" s="950"/>
      <c r="CB38" s="950"/>
      <c r="CC38" s="950"/>
      <c r="CD38" s="950"/>
      <c r="CE38" s="950"/>
      <c r="CF38" s="950"/>
      <c r="CG38" s="951"/>
      <c r="CH38" s="956"/>
      <c r="CI38" s="957"/>
      <c r="CJ38" s="957"/>
      <c r="CK38" s="957"/>
      <c r="CL38" s="967"/>
      <c r="CM38" s="956"/>
      <c r="CN38" s="957"/>
      <c r="CO38" s="957"/>
      <c r="CP38" s="957"/>
      <c r="CQ38" s="967"/>
      <c r="CR38" s="956"/>
      <c r="CS38" s="957"/>
      <c r="CT38" s="957"/>
      <c r="CU38" s="957"/>
      <c r="CV38" s="967"/>
      <c r="CW38" s="956"/>
      <c r="CX38" s="957"/>
      <c r="CY38" s="957"/>
      <c r="CZ38" s="957"/>
      <c r="DA38" s="967"/>
      <c r="DB38" s="956"/>
      <c r="DC38" s="957"/>
      <c r="DD38" s="957"/>
      <c r="DE38" s="957"/>
      <c r="DF38" s="967"/>
      <c r="DG38" s="956"/>
      <c r="DH38" s="957"/>
      <c r="DI38" s="957"/>
      <c r="DJ38" s="957"/>
      <c r="DK38" s="967"/>
      <c r="DL38" s="956"/>
      <c r="DM38" s="957"/>
      <c r="DN38" s="957"/>
      <c r="DO38" s="957"/>
      <c r="DP38" s="967"/>
      <c r="DQ38" s="956"/>
      <c r="DR38" s="957"/>
      <c r="DS38" s="957"/>
      <c r="DT38" s="957"/>
      <c r="DU38" s="967"/>
      <c r="DV38" s="949"/>
      <c r="DW38" s="950"/>
      <c r="DX38" s="950"/>
      <c r="DY38" s="950"/>
      <c r="DZ38" s="968"/>
      <c r="EA38" s="48"/>
    </row>
    <row r="39" spans="1:131" ht="26.25" customHeight="1" x14ac:dyDescent="0.15">
      <c r="A39" s="54">
        <v>12</v>
      </c>
      <c r="B39" s="949"/>
      <c r="C39" s="950"/>
      <c r="D39" s="950"/>
      <c r="E39" s="950"/>
      <c r="F39" s="950"/>
      <c r="G39" s="950"/>
      <c r="H39" s="950"/>
      <c r="I39" s="950"/>
      <c r="J39" s="950"/>
      <c r="K39" s="950"/>
      <c r="L39" s="950"/>
      <c r="M39" s="950"/>
      <c r="N39" s="950"/>
      <c r="O39" s="950"/>
      <c r="P39" s="951"/>
      <c r="Q39" s="952"/>
      <c r="R39" s="953"/>
      <c r="S39" s="953"/>
      <c r="T39" s="953"/>
      <c r="U39" s="953"/>
      <c r="V39" s="953"/>
      <c r="W39" s="953"/>
      <c r="X39" s="953"/>
      <c r="Y39" s="953"/>
      <c r="Z39" s="953"/>
      <c r="AA39" s="953"/>
      <c r="AB39" s="953"/>
      <c r="AC39" s="953"/>
      <c r="AD39" s="953"/>
      <c r="AE39" s="959"/>
      <c r="AF39" s="979"/>
      <c r="AG39" s="957"/>
      <c r="AH39" s="957"/>
      <c r="AI39" s="957"/>
      <c r="AJ39" s="980"/>
      <c r="AK39" s="958"/>
      <c r="AL39" s="953"/>
      <c r="AM39" s="953"/>
      <c r="AN39" s="953"/>
      <c r="AO39" s="953"/>
      <c r="AP39" s="953"/>
      <c r="AQ39" s="953"/>
      <c r="AR39" s="953"/>
      <c r="AS39" s="953"/>
      <c r="AT39" s="953"/>
      <c r="AU39" s="953"/>
      <c r="AV39" s="953"/>
      <c r="AW39" s="953"/>
      <c r="AX39" s="953"/>
      <c r="AY39" s="953"/>
      <c r="AZ39" s="986"/>
      <c r="BA39" s="986"/>
      <c r="BB39" s="986"/>
      <c r="BC39" s="986"/>
      <c r="BD39" s="986"/>
      <c r="BE39" s="954"/>
      <c r="BF39" s="954"/>
      <c r="BG39" s="954"/>
      <c r="BH39" s="954"/>
      <c r="BI39" s="955"/>
      <c r="BJ39" s="56"/>
      <c r="BK39" s="56"/>
      <c r="BL39" s="56"/>
      <c r="BM39" s="56"/>
      <c r="BN39" s="56"/>
      <c r="BO39" s="55"/>
      <c r="BP39" s="55"/>
      <c r="BQ39" s="52">
        <v>33</v>
      </c>
      <c r="BR39" s="72"/>
      <c r="BS39" s="949"/>
      <c r="BT39" s="950"/>
      <c r="BU39" s="950"/>
      <c r="BV39" s="950"/>
      <c r="BW39" s="950"/>
      <c r="BX39" s="950"/>
      <c r="BY39" s="950"/>
      <c r="BZ39" s="950"/>
      <c r="CA39" s="950"/>
      <c r="CB39" s="950"/>
      <c r="CC39" s="950"/>
      <c r="CD39" s="950"/>
      <c r="CE39" s="950"/>
      <c r="CF39" s="950"/>
      <c r="CG39" s="951"/>
      <c r="CH39" s="956"/>
      <c r="CI39" s="957"/>
      <c r="CJ39" s="957"/>
      <c r="CK39" s="957"/>
      <c r="CL39" s="967"/>
      <c r="CM39" s="956"/>
      <c r="CN39" s="957"/>
      <c r="CO39" s="957"/>
      <c r="CP39" s="957"/>
      <c r="CQ39" s="967"/>
      <c r="CR39" s="956"/>
      <c r="CS39" s="957"/>
      <c r="CT39" s="957"/>
      <c r="CU39" s="957"/>
      <c r="CV39" s="967"/>
      <c r="CW39" s="956"/>
      <c r="CX39" s="957"/>
      <c r="CY39" s="957"/>
      <c r="CZ39" s="957"/>
      <c r="DA39" s="967"/>
      <c r="DB39" s="956"/>
      <c r="DC39" s="957"/>
      <c r="DD39" s="957"/>
      <c r="DE39" s="957"/>
      <c r="DF39" s="967"/>
      <c r="DG39" s="956"/>
      <c r="DH39" s="957"/>
      <c r="DI39" s="957"/>
      <c r="DJ39" s="957"/>
      <c r="DK39" s="967"/>
      <c r="DL39" s="956"/>
      <c r="DM39" s="957"/>
      <c r="DN39" s="957"/>
      <c r="DO39" s="957"/>
      <c r="DP39" s="967"/>
      <c r="DQ39" s="956"/>
      <c r="DR39" s="957"/>
      <c r="DS39" s="957"/>
      <c r="DT39" s="957"/>
      <c r="DU39" s="967"/>
      <c r="DV39" s="949"/>
      <c r="DW39" s="950"/>
      <c r="DX39" s="950"/>
      <c r="DY39" s="950"/>
      <c r="DZ39" s="968"/>
      <c r="EA39" s="48"/>
    </row>
    <row r="40" spans="1:131" ht="26.25" customHeight="1" x14ac:dyDescent="0.15">
      <c r="A40" s="52">
        <v>13</v>
      </c>
      <c r="B40" s="949"/>
      <c r="C40" s="950"/>
      <c r="D40" s="950"/>
      <c r="E40" s="950"/>
      <c r="F40" s="950"/>
      <c r="G40" s="950"/>
      <c r="H40" s="950"/>
      <c r="I40" s="950"/>
      <c r="J40" s="950"/>
      <c r="K40" s="950"/>
      <c r="L40" s="950"/>
      <c r="M40" s="950"/>
      <c r="N40" s="950"/>
      <c r="O40" s="950"/>
      <c r="P40" s="951"/>
      <c r="Q40" s="952"/>
      <c r="R40" s="953"/>
      <c r="S40" s="953"/>
      <c r="T40" s="953"/>
      <c r="U40" s="953"/>
      <c r="V40" s="953"/>
      <c r="W40" s="953"/>
      <c r="X40" s="953"/>
      <c r="Y40" s="953"/>
      <c r="Z40" s="953"/>
      <c r="AA40" s="953"/>
      <c r="AB40" s="953"/>
      <c r="AC40" s="953"/>
      <c r="AD40" s="953"/>
      <c r="AE40" s="959"/>
      <c r="AF40" s="979"/>
      <c r="AG40" s="957"/>
      <c r="AH40" s="957"/>
      <c r="AI40" s="957"/>
      <c r="AJ40" s="980"/>
      <c r="AK40" s="958"/>
      <c r="AL40" s="953"/>
      <c r="AM40" s="953"/>
      <c r="AN40" s="953"/>
      <c r="AO40" s="953"/>
      <c r="AP40" s="953"/>
      <c r="AQ40" s="953"/>
      <c r="AR40" s="953"/>
      <c r="AS40" s="953"/>
      <c r="AT40" s="953"/>
      <c r="AU40" s="953"/>
      <c r="AV40" s="953"/>
      <c r="AW40" s="953"/>
      <c r="AX40" s="953"/>
      <c r="AY40" s="953"/>
      <c r="AZ40" s="986"/>
      <c r="BA40" s="986"/>
      <c r="BB40" s="986"/>
      <c r="BC40" s="986"/>
      <c r="BD40" s="986"/>
      <c r="BE40" s="954"/>
      <c r="BF40" s="954"/>
      <c r="BG40" s="954"/>
      <c r="BH40" s="954"/>
      <c r="BI40" s="955"/>
      <c r="BJ40" s="56"/>
      <c r="BK40" s="56"/>
      <c r="BL40" s="56"/>
      <c r="BM40" s="56"/>
      <c r="BN40" s="56"/>
      <c r="BO40" s="55"/>
      <c r="BP40" s="55"/>
      <c r="BQ40" s="52">
        <v>34</v>
      </c>
      <c r="BR40" s="72"/>
      <c r="BS40" s="949"/>
      <c r="BT40" s="950"/>
      <c r="BU40" s="950"/>
      <c r="BV40" s="950"/>
      <c r="BW40" s="950"/>
      <c r="BX40" s="950"/>
      <c r="BY40" s="950"/>
      <c r="BZ40" s="950"/>
      <c r="CA40" s="950"/>
      <c r="CB40" s="950"/>
      <c r="CC40" s="950"/>
      <c r="CD40" s="950"/>
      <c r="CE40" s="950"/>
      <c r="CF40" s="950"/>
      <c r="CG40" s="951"/>
      <c r="CH40" s="956"/>
      <c r="CI40" s="957"/>
      <c r="CJ40" s="957"/>
      <c r="CK40" s="957"/>
      <c r="CL40" s="967"/>
      <c r="CM40" s="956"/>
      <c r="CN40" s="957"/>
      <c r="CO40" s="957"/>
      <c r="CP40" s="957"/>
      <c r="CQ40" s="967"/>
      <c r="CR40" s="956"/>
      <c r="CS40" s="957"/>
      <c r="CT40" s="957"/>
      <c r="CU40" s="957"/>
      <c r="CV40" s="967"/>
      <c r="CW40" s="956"/>
      <c r="CX40" s="957"/>
      <c r="CY40" s="957"/>
      <c r="CZ40" s="957"/>
      <c r="DA40" s="967"/>
      <c r="DB40" s="956"/>
      <c r="DC40" s="957"/>
      <c r="DD40" s="957"/>
      <c r="DE40" s="957"/>
      <c r="DF40" s="967"/>
      <c r="DG40" s="956"/>
      <c r="DH40" s="957"/>
      <c r="DI40" s="957"/>
      <c r="DJ40" s="957"/>
      <c r="DK40" s="967"/>
      <c r="DL40" s="956"/>
      <c r="DM40" s="957"/>
      <c r="DN40" s="957"/>
      <c r="DO40" s="957"/>
      <c r="DP40" s="967"/>
      <c r="DQ40" s="956"/>
      <c r="DR40" s="957"/>
      <c r="DS40" s="957"/>
      <c r="DT40" s="957"/>
      <c r="DU40" s="967"/>
      <c r="DV40" s="949"/>
      <c r="DW40" s="950"/>
      <c r="DX40" s="950"/>
      <c r="DY40" s="950"/>
      <c r="DZ40" s="968"/>
      <c r="EA40" s="48"/>
    </row>
    <row r="41" spans="1:131" ht="26.25" customHeight="1" x14ac:dyDescent="0.15">
      <c r="A41" s="52">
        <v>14</v>
      </c>
      <c r="B41" s="949"/>
      <c r="C41" s="950"/>
      <c r="D41" s="950"/>
      <c r="E41" s="950"/>
      <c r="F41" s="950"/>
      <c r="G41" s="950"/>
      <c r="H41" s="950"/>
      <c r="I41" s="950"/>
      <c r="J41" s="950"/>
      <c r="K41" s="950"/>
      <c r="L41" s="950"/>
      <c r="M41" s="950"/>
      <c r="N41" s="950"/>
      <c r="O41" s="950"/>
      <c r="P41" s="951"/>
      <c r="Q41" s="952"/>
      <c r="R41" s="953"/>
      <c r="S41" s="953"/>
      <c r="T41" s="953"/>
      <c r="U41" s="953"/>
      <c r="V41" s="953"/>
      <c r="W41" s="953"/>
      <c r="X41" s="953"/>
      <c r="Y41" s="953"/>
      <c r="Z41" s="953"/>
      <c r="AA41" s="953"/>
      <c r="AB41" s="953"/>
      <c r="AC41" s="953"/>
      <c r="AD41" s="953"/>
      <c r="AE41" s="959"/>
      <c r="AF41" s="979"/>
      <c r="AG41" s="957"/>
      <c r="AH41" s="957"/>
      <c r="AI41" s="957"/>
      <c r="AJ41" s="980"/>
      <c r="AK41" s="958"/>
      <c r="AL41" s="953"/>
      <c r="AM41" s="953"/>
      <c r="AN41" s="953"/>
      <c r="AO41" s="953"/>
      <c r="AP41" s="953"/>
      <c r="AQ41" s="953"/>
      <c r="AR41" s="953"/>
      <c r="AS41" s="953"/>
      <c r="AT41" s="953"/>
      <c r="AU41" s="953"/>
      <c r="AV41" s="953"/>
      <c r="AW41" s="953"/>
      <c r="AX41" s="953"/>
      <c r="AY41" s="953"/>
      <c r="AZ41" s="986"/>
      <c r="BA41" s="986"/>
      <c r="BB41" s="986"/>
      <c r="BC41" s="986"/>
      <c r="BD41" s="986"/>
      <c r="BE41" s="954"/>
      <c r="BF41" s="954"/>
      <c r="BG41" s="954"/>
      <c r="BH41" s="954"/>
      <c r="BI41" s="955"/>
      <c r="BJ41" s="56"/>
      <c r="BK41" s="56"/>
      <c r="BL41" s="56"/>
      <c r="BM41" s="56"/>
      <c r="BN41" s="56"/>
      <c r="BO41" s="55"/>
      <c r="BP41" s="55"/>
      <c r="BQ41" s="52">
        <v>35</v>
      </c>
      <c r="BR41" s="72"/>
      <c r="BS41" s="949"/>
      <c r="BT41" s="950"/>
      <c r="BU41" s="950"/>
      <c r="BV41" s="950"/>
      <c r="BW41" s="950"/>
      <c r="BX41" s="950"/>
      <c r="BY41" s="950"/>
      <c r="BZ41" s="950"/>
      <c r="CA41" s="950"/>
      <c r="CB41" s="950"/>
      <c r="CC41" s="950"/>
      <c r="CD41" s="950"/>
      <c r="CE41" s="950"/>
      <c r="CF41" s="950"/>
      <c r="CG41" s="951"/>
      <c r="CH41" s="956"/>
      <c r="CI41" s="957"/>
      <c r="CJ41" s="957"/>
      <c r="CK41" s="957"/>
      <c r="CL41" s="967"/>
      <c r="CM41" s="956"/>
      <c r="CN41" s="957"/>
      <c r="CO41" s="957"/>
      <c r="CP41" s="957"/>
      <c r="CQ41" s="967"/>
      <c r="CR41" s="956"/>
      <c r="CS41" s="957"/>
      <c r="CT41" s="957"/>
      <c r="CU41" s="957"/>
      <c r="CV41" s="967"/>
      <c r="CW41" s="956"/>
      <c r="CX41" s="957"/>
      <c r="CY41" s="957"/>
      <c r="CZ41" s="957"/>
      <c r="DA41" s="967"/>
      <c r="DB41" s="956"/>
      <c r="DC41" s="957"/>
      <c r="DD41" s="957"/>
      <c r="DE41" s="957"/>
      <c r="DF41" s="967"/>
      <c r="DG41" s="956"/>
      <c r="DH41" s="957"/>
      <c r="DI41" s="957"/>
      <c r="DJ41" s="957"/>
      <c r="DK41" s="967"/>
      <c r="DL41" s="956"/>
      <c r="DM41" s="957"/>
      <c r="DN41" s="957"/>
      <c r="DO41" s="957"/>
      <c r="DP41" s="967"/>
      <c r="DQ41" s="956"/>
      <c r="DR41" s="957"/>
      <c r="DS41" s="957"/>
      <c r="DT41" s="957"/>
      <c r="DU41" s="967"/>
      <c r="DV41" s="949"/>
      <c r="DW41" s="950"/>
      <c r="DX41" s="950"/>
      <c r="DY41" s="950"/>
      <c r="DZ41" s="968"/>
      <c r="EA41" s="48"/>
    </row>
    <row r="42" spans="1:131" ht="26.25" customHeight="1" x14ac:dyDescent="0.15">
      <c r="A42" s="52">
        <v>15</v>
      </c>
      <c r="B42" s="949"/>
      <c r="C42" s="950"/>
      <c r="D42" s="950"/>
      <c r="E42" s="950"/>
      <c r="F42" s="950"/>
      <c r="G42" s="950"/>
      <c r="H42" s="950"/>
      <c r="I42" s="950"/>
      <c r="J42" s="950"/>
      <c r="K42" s="950"/>
      <c r="L42" s="950"/>
      <c r="M42" s="950"/>
      <c r="N42" s="950"/>
      <c r="O42" s="950"/>
      <c r="P42" s="951"/>
      <c r="Q42" s="952"/>
      <c r="R42" s="953"/>
      <c r="S42" s="953"/>
      <c r="T42" s="953"/>
      <c r="U42" s="953"/>
      <c r="V42" s="953"/>
      <c r="W42" s="953"/>
      <c r="X42" s="953"/>
      <c r="Y42" s="953"/>
      <c r="Z42" s="953"/>
      <c r="AA42" s="953"/>
      <c r="AB42" s="953"/>
      <c r="AC42" s="953"/>
      <c r="AD42" s="953"/>
      <c r="AE42" s="959"/>
      <c r="AF42" s="979"/>
      <c r="AG42" s="957"/>
      <c r="AH42" s="957"/>
      <c r="AI42" s="957"/>
      <c r="AJ42" s="980"/>
      <c r="AK42" s="958"/>
      <c r="AL42" s="953"/>
      <c r="AM42" s="953"/>
      <c r="AN42" s="953"/>
      <c r="AO42" s="953"/>
      <c r="AP42" s="953"/>
      <c r="AQ42" s="953"/>
      <c r="AR42" s="953"/>
      <c r="AS42" s="953"/>
      <c r="AT42" s="953"/>
      <c r="AU42" s="953"/>
      <c r="AV42" s="953"/>
      <c r="AW42" s="953"/>
      <c r="AX42" s="953"/>
      <c r="AY42" s="953"/>
      <c r="AZ42" s="986"/>
      <c r="BA42" s="986"/>
      <c r="BB42" s="986"/>
      <c r="BC42" s="986"/>
      <c r="BD42" s="986"/>
      <c r="BE42" s="954"/>
      <c r="BF42" s="954"/>
      <c r="BG42" s="954"/>
      <c r="BH42" s="954"/>
      <c r="BI42" s="955"/>
      <c r="BJ42" s="56"/>
      <c r="BK42" s="56"/>
      <c r="BL42" s="56"/>
      <c r="BM42" s="56"/>
      <c r="BN42" s="56"/>
      <c r="BO42" s="55"/>
      <c r="BP42" s="55"/>
      <c r="BQ42" s="52">
        <v>36</v>
      </c>
      <c r="BR42" s="72"/>
      <c r="BS42" s="949"/>
      <c r="BT42" s="950"/>
      <c r="BU42" s="950"/>
      <c r="BV42" s="950"/>
      <c r="BW42" s="950"/>
      <c r="BX42" s="950"/>
      <c r="BY42" s="950"/>
      <c r="BZ42" s="950"/>
      <c r="CA42" s="950"/>
      <c r="CB42" s="950"/>
      <c r="CC42" s="950"/>
      <c r="CD42" s="950"/>
      <c r="CE42" s="950"/>
      <c r="CF42" s="950"/>
      <c r="CG42" s="951"/>
      <c r="CH42" s="956"/>
      <c r="CI42" s="957"/>
      <c r="CJ42" s="957"/>
      <c r="CK42" s="957"/>
      <c r="CL42" s="967"/>
      <c r="CM42" s="956"/>
      <c r="CN42" s="957"/>
      <c r="CO42" s="957"/>
      <c r="CP42" s="957"/>
      <c r="CQ42" s="967"/>
      <c r="CR42" s="956"/>
      <c r="CS42" s="957"/>
      <c r="CT42" s="957"/>
      <c r="CU42" s="957"/>
      <c r="CV42" s="967"/>
      <c r="CW42" s="956"/>
      <c r="CX42" s="957"/>
      <c r="CY42" s="957"/>
      <c r="CZ42" s="957"/>
      <c r="DA42" s="967"/>
      <c r="DB42" s="956"/>
      <c r="DC42" s="957"/>
      <c r="DD42" s="957"/>
      <c r="DE42" s="957"/>
      <c r="DF42" s="967"/>
      <c r="DG42" s="956"/>
      <c r="DH42" s="957"/>
      <c r="DI42" s="957"/>
      <c r="DJ42" s="957"/>
      <c r="DK42" s="967"/>
      <c r="DL42" s="956"/>
      <c r="DM42" s="957"/>
      <c r="DN42" s="957"/>
      <c r="DO42" s="957"/>
      <c r="DP42" s="967"/>
      <c r="DQ42" s="956"/>
      <c r="DR42" s="957"/>
      <c r="DS42" s="957"/>
      <c r="DT42" s="957"/>
      <c r="DU42" s="967"/>
      <c r="DV42" s="949"/>
      <c r="DW42" s="950"/>
      <c r="DX42" s="950"/>
      <c r="DY42" s="950"/>
      <c r="DZ42" s="968"/>
      <c r="EA42" s="48"/>
    </row>
    <row r="43" spans="1:131" ht="26.25" customHeight="1" x14ac:dyDescent="0.15">
      <c r="A43" s="52">
        <v>16</v>
      </c>
      <c r="B43" s="949"/>
      <c r="C43" s="950"/>
      <c r="D43" s="950"/>
      <c r="E43" s="950"/>
      <c r="F43" s="950"/>
      <c r="G43" s="950"/>
      <c r="H43" s="950"/>
      <c r="I43" s="950"/>
      <c r="J43" s="950"/>
      <c r="K43" s="950"/>
      <c r="L43" s="950"/>
      <c r="M43" s="950"/>
      <c r="N43" s="950"/>
      <c r="O43" s="950"/>
      <c r="P43" s="951"/>
      <c r="Q43" s="952"/>
      <c r="R43" s="953"/>
      <c r="S43" s="953"/>
      <c r="T43" s="953"/>
      <c r="U43" s="953"/>
      <c r="V43" s="953"/>
      <c r="W43" s="953"/>
      <c r="X43" s="953"/>
      <c r="Y43" s="953"/>
      <c r="Z43" s="953"/>
      <c r="AA43" s="953"/>
      <c r="AB43" s="953"/>
      <c r="AC43" s="953"/>
      <c r="AD43" s="953"/>
      <c r="AE43" s="959"/>
      <c r="AF43" s="979"/>
      <c r="AG43" s="957"/>
      <c r="AH43" s="957"/>
      <c r="AI43" s="957"/>
      <c r="AJ43" s="980"/>
      <c r="AK43" s="958"/>
      <c r="AL43" s="953"/>
      <c r="AM43" s="953"/>
      <c r="AN43" s="953"/>
      <c r="AO43" s="953"/>
      <c r="AP43" s="953"/>
      <c r="AQ43" s="953"/>
      <c r="AR43" s="953"/>
      <c r="AS43" s="953"/>
      <c r="AT43" s="953"/>
      <c r="AU43" s="953"/>
      <c r="AV43" s="953"/>
      <c r="AW43" s="953"/>
      <c r="AX43" s="953"/>
      <c r="AY43" s="953"/>
      <c r="AZ43" s="986"/>
      <c r="BA43" s="986"/>
      <c r="BB43" s="986"/>
      <c r="BC43" s="986"/>
      <c r="BD43" s="986"/>
      <c r="BE43" s="954"/>
      <c r="BF43" s="954"/>
      <c r="BG43" s="954"/>
      <c r="BH43" s="954"/>
      <c r="BI43" s="955"/>
      <c r="BJ43" s="56"/>
      <c r="BK43" s="56"/>
      <c r="BL43" s="56"/>
      <c r="BM43" s="56"/>
      <c r="BN43" s="56"/>
      <c r="BO43" s="55"/>
      <c r="BP43" s="55"/>
      <c r="BQ43" s="52">
        <v>37</v>
      </c>
      <c r="BR43" s="72"/>
      <c r="BS43" s="949"/>
      <c r="BT43" s="950"/>
      <c r="BU43" s="950"/>
      <c r="BV43" s="950"/>
      <c r="BW43" s="950"/>
      <c r="BX43" s="950"/>
      <c r="BY43" s="950"/>
      <c r="BZ43" s="950"/>
      <c r="CA43" s="950"/>
      <c r="CB43" s="950"/>
      <c r="CC43" s="950"/>
      <c r="CD43" s="950"/>
      <c r="CE43" s="950"/>
      <c r="CF43" s="950"/>
      <c r="CG43" s="951"/>
      <c r="CH43" s="956"/>
      <c r="CI43" s="957"/>
      <c r="CJ43" s="957"/>
      <c r="CK43" s="957"/>
      <c r="CL43" s="967"/>
      <c r="CM43" s="956"/>
      <c r="CN43" s="957"/>
      <c r="CO43" s="957"/>
      <c r="CP43" s="957"/>
      <c r="CQ43" s="967"/>
      <c r="CR43" s="956"/>
      <c r="CS43" s="957"/>
      <c r="CT43" s="957"/>
      <c r="CU43" s="957"/>
      <c r="CV43" s="967"/>
      <c r="CW43" s="956"/>
      <c r="CX43" s="957"/>
      <c r="CY43" s="957"/>
      <c r="CZ43" s="957"/>
      <c r="DA43" s="967"/>
      <c r="DB43" s="956"/>
      <c r="DC43" s="957"/>
      <c r="DD43" s="957"/>
      <c r="DE43" s="957"/>
      <c r="DF43" s="967"/>
      <c r="DG43" s="956"/>
      <c r="DH43" s="957"/>
      <c r="DI43" s="957"/>
      <c r="DJ43" s="957"/>
      <c r="DK43" s="967"/>
      <c r="DL43" s="956"/>
      <c r="DM43" s="957"/>
      <c r="DN43" s="957"/>
      <c r="DO43" s="957"/>
      <c r="DP43" s="967"/>
      <c r="DQ43" s="956"/>
      <c r="DR43" s="957"/>
      <c r="DS43" s="957"/>
      <c r="DT43" s="957"/>
      <c r="DU43" s="967"/>
      <c r="DV43" s="949"/>
      <c r="DW43" s="950"/>
      <c r="DX43" s="950"/>
      <c r="DY43" s="950"/>
      <c r="DZ43" s="968"/>
      <c r="EA43" s="48"/>
    </row>
    <row r="44" spans="1:131" ht="26.25" customHeight="1" x14ac:dyDescent="0.15">
      <c r="A44" s="52">
        <v>17</v>
      </c>
      <c r="B44" s="949"/>
      <c r="C44" s="950"/>
      <c r="D44" s="950"/>
      <c r="E44" s="950"/>
      <c r="F44" s="950"/>
      <c r="G44" s="950"/>
      <c r="H44" s="950"/>
      <c r="I44" s="950"/>
      <c r="J44" s="950"/>
      <c r="K44" s="950"/>
      <c r="L44" s="950"/>
      <c r="M44" s="950"/>
      <c r="N44" s="950"/>
      <c r="O44" s="950"/>
      <c r="P44" s="951"/>
      <c r="Q44" s="952"/>
      <c r="R44" s="953"/>
      <c r="S44" s="953"/>
      <c r="T44" s="953"/>
      <c r="U44" s="953"/>
      <c r="V44" s="953"/>
      <c r="W44" s="953"/>
      <c r="X44" s="953"/>
      <c r="Y44" s="953"/>
      <c r="Z44" s="953"/>
      <c r="AA44" s="953"/>
      <c r="AB44" s="953"/>
      <c r="AC44" s="953"/>
      <c r="AD44" s="953"/>
      <c r="AE44" s="959"/>
      <c r="AF44" s="979"/>
      <c r="AG44" s="957"/>
      <c r="AH44" s="957"/>
      <c r="AI44" s="957"/>
      <c r="AJ44" s="980"/>
      <c r="AK44" s="958"/>
      <c r="AL44" s="953"/>
      <c r="AM44" s="953"/>
      <c r="AN44" s="953"/>
      <c r="AO44" s="953"/>
      <c r="AP44" s="953"/>
      <c r="AQ44" s="953"/>
      <c r="AR44" s="953"/>
      <c r="AS44" s="953"/>
      <c r="AT44" s="953"/>
      <c r="AU44" s="953"/>
      <c r="AV44" s="953"/>
      <c r="AW44" s="953"/>
      <c r="AX44" s="953"/>
      <c r="AY44" s="953"/>
      <c r="AZ44" s="986"/>
      <c r="BA44" s="986"/>
      <c r="BB44" s="986"/>
      <c r="BC44" s="986"/>
      <c r="BD44" s="986"/>
      <c r="BE44" s="954"/>
      <c r="BF44" s="954"/>
      <c r="BG44" s="954"/>
      <c r="BH44" s="954"/>
      <c r="BI44" s="955"/>
      <c r="BJ44" s="56"/>
      <c r="BK44" s="56"/>
      <c r="BL44" s="56"/>
      <c r="BM44" s="56"/>
      <c r="BN44" s="56"/>
      <c r="BO44" s="55"/>
      <c r="BP44" s="55"/>
      <c r="BQ44" s="52">
        <v>38</v>
      </c>
      <c r="BR44" s="72"/>
      <c r="BS44" s="949"/>
      <c r="BT44" s="950"/>
      <c r="BU44" s="950"/>
      <c r="BV44" s="950"/>
      <c r="BW44" s="950"/>
      <c r="BX44" s="950"/>
      <c r="BY44" s="950"/>
      <c r="BZ44" s="950"/>
      <c r="CA44" s="950"/>
      <c r="CB44" s="950"/>
      <c r="CC44" s="950"/>
      <c r="CD44" s="950"/>
      <c r="CE44" s="950"/>
      <c r="CF44" s="950"/>
      <c r="CG44" s="951"/>
      <c r="CH44" s="956"/>
      <c r="CI44" s="957"/>
      <c r="CJ44" s="957"/>
      <c r="CK44" s="957"/>
      <c r="CL44" s="967"/>
      <c r="CM44" s="956"/>
      <c r="CN44" s="957"/>
      <c r="CO44" s="957"/>
      <c r="CP44" s="957"/>
      <c r="CQ44" s="967"/>
      <c r="CR44" s="956"/>
      <c r="CS44" s="957"/>
      <c r="CT44" s="957"/>
      <c r="CU44" s="957"/>
      <c r="CV44" s="967"/>
      <c r="CW44" s="956"/>
      <c r="CX44" s="957"/>
      <c r="CY44" s="957"/>
      <c r="CZ44" s="957"/>
      <c r="DA44" s="967"/>
      <c r="DB44" s="956"/>
      <c r="DC44" s="957"/>
      <c r="DD44" s="957"/>
      <c r="DE44" s="957"/>
      <c r="DF44" s="967"/>
      <c r="DG44" s="956"/>
      <c r="DH44" s="957"/>
      <c r="DI44" s="957"/>
      <c r="DJ44" s="957"/>
      <c r="DK44" s="967"/>
      <c r="DL44" s="956"/>
      <c r="DM44" s="957"/>
      <c r="DN44" s="957"/>
      <c r="DO44" s="957"/>
      <c r="DP44" s="967"/>
      <c r="DQ44" s="956"/>
      <c r="DR44" s="957"/>
      <c r="DS44" s="957"/>
      <c r="DT44" s="957"/>
      <c r="DU44" s="967"/>
      <c r="DV44" s="949"/>
      <c r="DW44" s="950"/>
      <c r="DX44" s="950"/>
      <c r="DY44" s="950"/>
      <c r="DZ44" s="968"/>
      <c r="EA44" s="48"/>
    </row>
    <row r="45" spans="1:131" ht="26.25" customHeight="1" x14ac:dyDescent="0.15">
      <c r="A45" s="52">
        <v>18</v>
      </c>
      <c r="B45" s="949"/>
      <c r="C45" s="950"/>
      <c r="D45" s="950"/>
      <c r="E45" s="950"/>
      <c r="F45" s="950"/>
      <c r="G45" s="950"/>
      <c r="H45" s="950"/>
      <c r="I45" s="950"/>
      <c r="J45" s="950"/>
      <c r="K45" s="950"/>
      <c r="L45" s="950"/>
      <c r="M45" s="950"/>
      <c r="N45" s="950"/>
      <c r="O45" s="950"/>
      <c r="P45" s="951"/>
      <c r="Q45" s="952"/>
      <c r="R45" s="953"/>
      <c r="S45" s="953"/>
      <c r="T45" s="953"/>
      <c r="U45" s="953"/>
      <c r="V45" s="953"/>
      <c r="W45" s="953"/>
      <c r="X45" s="953"/>
      <c r="Y45" s="953"/>
      <c r="Z45" s="953"/>
      <c r="AA45" s="953"/>
      <c r="AB45" s="953"/>
      <c r="AC45" s="953"/>
      <c r="AD45" s="953"/>
      <c r="AE45" s="959"/>
      <c r="AF45" s="979"/>
      <c r="AG45" s="957"/>
      <c r="AH45" s="957"/>
      <c r="AI45" s="957"/>
      <c r="AJ45" s="980"/>
      <c r="AK45" s="958"/>
      <c r="AL45" s="953"/>
      <c r="AM45" s="953"/>
      <c r="AN45" s="953"/>
      <c r="AO45" s="953"/>
      <c r="AP45" s="953"/>
      <c r="AQ45" s="953"/>
      <c r="AR45" s="953"/>
      <c r="AS45" s="953"/>
      <c r="AT45" s="953"/>
      <c r="AU45" s="953"/>
      <c r="AV45" s="953"/>
      <c r="AW45" s="953"/>
      <c r="AX45" s="953"/>
      <c r="AY45" s="953"/>
      <c r="AZ45" s="986"/>
      <c r="BA45" s="986"/>
      <c r="BB45" s="986"/>
      <c r="BC45" s="986"/>
      <c r="BD45" s="986"/>
      <c r="BE45" s="954"/>
      <c r="BF45" s="954"/>
      <c r="BG45" s="954"/>
      <c r="BH45" s="954"/>
      <c r="BI45" s="955"/>
      <c r="BJ45" s="56"/>
      <c r="BK45" s="56"/>
      <c r="BL45" s="56"/>
      <c r="BM45" s="56"/>
      <c r="BN45" s="56"/>
      <c r="BO45" s="55"/>
      <c r="BP45" s="55"/>
      <c r="BQ45" s="52">
        <v>39</v>
      </c>
      <c r="BR45" s="72"/>
      <c r="BS45" s="949"/>
      <c r="BT45" s="950"/>
      <c r="BU45" s="950"/>
      <c r="BV45" s="950"/>
      <c r="BW45" s="950"/>
      <c r="BX45" s="950"/>
      <c r="BY45" s="950"/>
      <c r="BZ45" s="950"/>
      <c r="CA45" s="950"/>
      <c r="CB45" s="950"/>
      <c r="CC45" s="950"/>
      <c r="CD45" s="950"/>
      <c r="CE45" s="950"/>
      <c r="CF45" s="950"/>
      <c r="CG45" s="951"/>
      <c r="CH45" s="956"/>
      <c r="CI45" s="957"/>
      <c r="CJ45" s="957"/>
      <c r="CK45" s="957"/>
      <c r="CL45" s="967"/>
      <c r="CM45" s="956"/>
      <c r="CN45" s="957"/>
      <c r="CO45" s="957"/>
      <c r="CP45" s="957"/>
      <c r="CQ45" s="967"/>
      <c r="CR45" s="956"/>
      <c r="CS45" s="957"/>
      <c r="CT45" s="957"/>
      <c r="CU45" s="957"/>
      <c r="CV45" s="967"/>
      <c r="CW45" s="956"/>
      <c r="CX45" s="957"/>
      <c r="CY45" s="957"/>
      <c r="CZ45" s="957"/>
      <c r="DA45" s="967"/>
      <c r="DB45" s="956"/>
      <c r="DC45" s="957"/>
      <c r="DD45" s="957"/>
      <c r="DE45" s="957"/>
      <c r="DF45" s="967"/>
      <c r="DG45" s="956"/>
      <c r="DH45" s="957"/>
      <c r="DI45" s="957"/>
      <c r="DJ45" s="957"/>
      <c r="DK45" s="967"/>
      <c r="DL45" s="956"/>
      <c r="DM45" s="957"/>
      <c r="DN45" s="957"/>
      <c r="DO45" s="957"/>
      <c r="DP45" s="967"/>
      <c r="DQ45" s="956"/>
      <c r="DR45" s="957"/>
      <c r="DS45" s="957"/>
      <c r="DT45" s="957"/>
      <c r="DU45" s="967"/>
      <c r="DV45" s="949"/>
      <c r="DW45" s="950"/>
      <c r="DX45" s="950"/>
      <c r="DY45" s="950"/>
      <c r="DZ45" s="968"/>
      <c r="EA45" s="48"/>
    </row>
    <row r="46" spans="1:131" ht="26.25" customHeight="1" x14ac:dyDescent="0.15">
      <c r="A46" s="52">
        <v>19</v>
      </c>
      <c r="B46" s="949"/>
      <c r="C46" s="950"/>
      <c r="D46" s="950"/>
      <c r="E46" s="950"/>
      <c r="F46" s="950"/>
      <c r="G46" s="950"/>
      <c r="H46" s="950"/>
      <c r="I46" s="950"/>
      <c r="J46" s="950"/>
      <c r="K46" s="950"/>
      <c r="L46" s="950"/>
      <c r="M46" s="950"/>
      <c r="N46" s="950"/>
      <c r="O46" s="950"/>
      <c r="P46" s="951"/>
      <c r="Q46" s="952"/>
      <c r="R46" s="953"/>
      <c r="S46" s="953"/>
      <c r="T46" s="953"/>
      <c r="U46" s="953"/>
      <c r="V46" s="953"/>
      <c r="W46" s="953"/>
      <c r="X46" s="953"/>
      <c r="Y46" s="953"/>
      <c r="Z46" s="953"/>
      <c r="AA46" s="953"/>
      <c r="AB46" s="953"/>
      <c r="AC46" s="953"/>
      <c r="AD46" s="953"/>
      <c r="AE46" s="959"/>
      <c r="AF46" s="979"/>
      <c r="AG46" s="957"/>
      <c r="AH46" s="957"/>
      <c r="AI46" s="957"/>
      <c r="AJ46" s="980"/>
      <c r="AK46" s="958"/>
      <c r="AL46" s="953"/>
      <c r="AM46" s="953"/>
      <c r="AN46" s="953"/>
      <c r="AO46" s="953"/>
      <c r="AP46" s="953"/>
      <c r="AQ46" s="953"/>
      <c r="AR46" s="953"/>
      <c r="AS46" s="953"/>
      <c r="AT46" s="953"/>
      <c r="AU46" s="953"/>
      <c r="AV46" s="953"/>
      <c r="AW46" s="953"/>
      <c r="AX46" s="953"/>
      <c r="AY46" s="953"/>
      <c r="AZ46" s="986"/>
      <c r="BA46" s="986"/>
      <c r="BB46" s="986"/>
      <c r="BC46" s="986"/>
      <c r="BD46" s="986"/>
      <c r="BE46" s="954"/>
      <c r="BF46" s="954"/>
      <c r="BG46" s="954"/>
      <c r="BH46" s="954"/>
      <c r="BI46" s="955"/>
      <c r="BJ46" s="56"/>
      <c r="BK46" s="56"/>
      <c r="BL46" s="56"/>
      <c r="BM46" s="56"/>
      <c r="BN46" s="56"/>
      <c r="BO46" s="55"/>
      <c r="BP46" s="55"/>
      <c r="BQ46" s="52">
        <v>40</v>
      </c>
      <c r="BR46" s="72"/>
      <c r="BS46" s="949"/>
      <c r="BT46" s="950"/>
      <c r="BU46" s="950"/>
      <c r="BV46" s="950"/>
      <c r="BW46" s="950"/>
      <c r="BX46" s="950"/>
      <c r="BY46" s="950"/>
      <c r="BZ46" s="950"/>
      <c r="CA46" s="950"/>
      <c r="CB46" s="950"/>
      <c r="CC46" s="950"/>
      <c r="CD46" s="950"/>
      <c r="CE46" s="950"/>
      <c r="CF46" s="950"/>
      <c r="CG46" s="951"/>
      <c r="CH46" s="956"/>
      <c r="CI46" s="957"/>
      <c r="CJ46" s="957"/>
      <c r="CK46" s="957"/>
      <c r="CL46" s="967"/>
      <c r="CM46" s="956"/>
      <c r="CN46" s="957"/>
      <c r="CO46" s="957"/>
      <c r="CP46" s="957"/>
      <c r="CQ46" s="967"/>
      <c r="CR46" s="956"/>
      <c r="CS46" s="957"/>
      <c r="CT46" s="957"/>
      <c r="CU46" s="957"/>
      <c r="CV46" s="967"/>
      <c r="CW46" s="956"/>
      <c r="CX46" s="957"/>
      <c r="CY46" s="957"/>
      <c r="CZ46" s="957"/>
      <c r="DA46" s="967"/>
      <c r="DB46" s="956"/>
      <c r="DC46" s="957"/>
      <c r="DD46" s="957"/>
      <c r="DE46" s="957"/>
      <c r="DF46" s="967"/>
      <c r="DG46" s="956"/>
      <c r="DH46" s="957"/>
      <c r="DI46" s="957"/>
      <c r="DJ46" s="957"/>
      <c r="DK46" s="967"/>
      <c r="DL46" s="956"/>
      <c r="DM46" s="957"/>
      <c r="DN46" s="957"/>
      <c r="DO46" s="957"/>
      <c r="DP46" s="967"/>
      <c r="DQ46" s="956"/>
      <c r="DR46" s="957"/>
      <c r="DS46" s="957"/>
      <c r="DT46" s="957"/>
      <c r="DU46" s="967"/>
      <c r="DV46" s="949"/>
      <c r="DW46" s="950"/>
      <c r="DX46" s="950"/>
      <c r="DY46" s="950"/>
      <c r="DZ46" s="968"/>
      <c r="EA46" s="48"/>
    </row>
    <row r="47" spans="1:131" ht="26.25" customHeight="1" x14ac:dyDescent="0.15">
      <c r="A47" s="52">
        <v>20</v>
      </c>
      <c r="B47" s="949"/>
      <c r="C47" s="950"/>
      <c r="D47" s="950"/>
      <c r="E47" s="950"/>
      <c r="F47" s="950"/>
      <c r="G47" s="950"/>
      <c r="H47" s="950"/>
      <c r="I47" s="950"/>
      <c r="J47" s="950"/>
      <c r="K47" s="950"/>
      <c r="L47" s="950"/>
      <c r="M47" s="950"/>
      <c r="N47" s="950"/>
      <c r="O47" s="950"/>
      <c r="P47" s="951"/>
      <c r="Q47" s="952"/>
      <c r="R47" s="953"/>
      <c r="S47" s="953"/>
      <c r="T47" s="953"/>
      <c r="U47" s="953"/>
      <c r="V47" s="953"/>
      <c r="W47" s="953"/>
      <c r="X47" s="953"/>
      <c r="Y47" s="953"/>
      <c r="Z47" s="953"/>
      <c r="AA47" s="953"/>
      <c r="AB47" s="953"/>
      <c r="AC47" s="953"/>
      <c r="AD47" s="953"/>
      <c r="AE47" s="959"/>
      <c r="AF47" s="979"/>
      <c r="AG47" s="957"/>
      <c r="AH47" s="957"/>
      <c r="AI47" s="957"/>
      <c r="AJ47" s="980"/>
      <c r="AK47" s="958"/>
      <c r="AL47" s="953"/>
      <c r="AM47" s="953"/>
      <c r="AN47" s="953"/>
      <c r="AO47" s="953"/>
      <c r="AP47" s="953"/>
      <c r="AQ47" s="953"/>
      <c r="AR47" s="953"/>
      <c r="AS47" s="953"/>
      <c r="AT47" s="953"/>
      <c r="AU47" s="953"/>
      <c r="AV47" s="953"/>
      <c r="AW47" s="953"/>
      <c r="AX47" s="953"/>
      <c r="AY47" s="953"/>
      <c r="AZ47" s="986"/>
      <c r="BA47" s="986"/>
      <c r="BB47" s="986"/>
      <c r="BC47" s="986"/>
      <c r="BD47" s="986"/>
      <c r="BE47" s="954"/>
      <c r="BF47" s="954"/>
      <c r="BG47" s="954"/>
      <c r="BH47" s="954"/>
      <c r="BI47" s="955"/>
      <c r="BJ47" s="56"/>
      <c r="BK47" s="56"/>
      <c r="BL47" s="56"/>
      <c r="BM47" s="56"/>
      <c r="BN47" s="56"/>
      <c r="BO47" s="55"/>
      <c r="BP47" s="55"/>
      <c r="BQ47" s="52">
        <v>41</v>
      </c>
      <c r="BR47" s="72"/>
      <c r="BS47" s="949"/>
      <c r="BT47" s="950"/>
      <c r="BU47" s="950"/>
      <c r="BV47" s="950"/>
      <c r="BW47" s="950"/>
      <c r="BX47" s="950"/>
      <c r="BY47" s="950"/>
      <c r="BZ47" s="950"/>
      <c r="CA47" s="950"/>
      <c r="CB47" s="950"/>
      <c r="CC47" s="950"/>
      <c r="CD47" s="950"/>
      <c r="CE47" s="950"/>
      <c r="CF47" s="950"/>
      <c r="CG47" s="951"/>
      <c r="CH47" s="956"/>
      <c r="CI47" s="957"/>
      <c r="CJ47" s="957"/>
      <c r="CK47" s="957"/>
      <c r="CL47" s="967"/>
      <c r="CM47" s="956"/>
      <c r="CN47" s="957"/>
      <c r="CO47" s="957"/>
      <c r="CP47" s="957"/>
      <c r="CQ47" s="967"/>
      <c r="CR47" s="956"/>
      <c r="CS47" s="957"/>
      <c r="CT47" s="957"/>
      <c r="CU47" s="957"/>
      <c r="CV47" s="967"/>
      <c r="CW47" s="956"/>
      <c r="CX47" s="957"/>
      <c r="CY47" s="957"/>
      <c r="CZ47" s="957"/>
      <c r="DA47" s="967"/>
      <c r="DB47" s="956"/>
      <c r="DC47" s="957"/>
      <c r="DD47" s="957"/>
      <c r="DE47" s="957"/>
      <c r="DF47" s="967"/>
      <c r="DG47" s="956"/>
      <c r="DH47" s="957"/>
      <c r="DI47" s="957"/>
      <c r="DJ47" s="957"/>
      <c r="DK47" s="967"/>
      <c r="DL47" s="956"/>
      <c r="DM47" s="957"/>
      <c r="DN47" s="957"/>
      <c r="DO47" s="957"/>
      <c r="DP47" s="967"/>
      <c r="DQ47" s="956"/>
      <c r="DR47" s="957"/>
      <c r="DS47" s="957"/>
      <c r="DT47" s="957"/>
      <c r="DU47" s="967"/>
      <c r="DV47" s="949"/>
      <c r="DW47" s="950"/>
      <c r="DX47" s="950"/>
      <c r="DY47" s="950"/>
      <c r="DZ47" s="968"/>
      <c r="EA47" s="48"/>
    </row>
    <row r="48" spans="1:131" ht="26.25" customHeight="1" x14ac:dyDescent="0.15">
      <c r="A48" s="52">
        <v>21</v>
      </c>
      <c r="B48" s="949"/>
      <c r="C48" s="950"/>
      <c r="D48" s="950"/>
      <c r="E48" s="950"/>
      <c r="F48" s="950"/>
      <c r="G48" s="950"/>
      <c r="H48" s="950"/>
      <c r="I48" s="950"/>
      <c r="J48" s="950"/>
      <c r="K48" s="950"/>
      <c r="L48" s="950"/>
      <c r="M48" s="950"/>
      <c r="N48" s="950"/>
      <c r="O48" s="950"/>
      <c r="P48" s="951"/>
      <c r="Q48" s="952"/>
      <c r="R48" s="953"/>
      <c r="S48" s="953"/>
      <c r="T48" s="953"/>
      <c r="U48" s="953"/>
      <c r="V48" s="953"/>
      <c r="W48" s="953"/>
      <c r="X48" s="953"/>
      <c r="Y48" s="953"/>
      <c r="Z48" s="953"/>
      <c r="AA48" s="953"/>
      <c r="AB48" s="953"/>
      <c r="AC48" s="953"/>
      <c r="AD48" s="953"/>
      <c r="AE48" s="959"/>
      <c r="AF48" s="979"/>
      <c r="AG48" s="957"/>
      <c r="AH48" s="957"/>
      <c r="AI48" s="957"/>
      <c r="AJ48" s="980"/>
      <c r="AK48" s="958"/>
      <c r="AL48" s="953"/>
      <c r="AM48" s="953"/>
      <c r="AN48" s="953"/>
      <c r="AO48" s="953"/>
      <c r="AP48" s="953"/>
      <c r="AQ48" s="953"/>
      <c r="AR48" s="953"/>
      <c r="AS48" s="953"/>
      <c r="AT48" s="953"/>
      <c r="AU48" s="953"/>
      <c r="AV48" s="953"/>
      <c r="AW48" s="953"/>
      <c r="AX48" s="953"/>
      <c r="AY48" s="953"/>
      <c r="AZ48" s="986"/>
      <c r="BA48" s="986"/>
      <c r="BB48" s="986"/>
      <c r="BC48" s="986"/>
      <c r="BD48" s="986"/>
      <c r="BE48" s="954"/>
      <c r="BF48" s="954"/>
      <c r="BG48" s="954"/>
      <c r="BH48" s="954"/>
      <c r="BI48" s="955"/>
      <c r="BJ48" s="56"/>
      <c r="BK48" s="56"/>
      <c r="BL48" s="56"/>
      <c r="BM48" s="56"/>
      <c r="BN48" s="56"/>
      <c r="BO48" s="55"/>
      <c r="BP48" s="55"/>
      <c r="BQ48" s="52">
        <v>42</v>
      </c>
      <c r="BR48" s="72"/>
      <c r="BS48" s="949"/>
      <c r="BT48" s="950"/>
      <c r="BU48" s="950"/>
      <c r="BV48" s="950"/>
      <c r="BW48" s="950"/>
      <c r="BX48" s="950"/>
      <c r="BY48" s="950"/>
      <c r="BZ48" s="950"/>
      <c r="CA48" s="950"/>
      <c r="CB48" s="950"/>
      <c r="CC48" s="950"/>
      <c r="CD48" s="950"/>
      <c r="CE48" s="950"/>
      <c r="CF48" s="950"/>
      <c r="CG48" s="951"/>
      <c r="CH48" s="956"/>
      <c r="CI48" s="957"/>
      <c r="CJ48" s="957"/>
      <c r="CK48" s="957"/>
      <c r="CL48" s="967"/>
      <c r="CM48" s="956"/>
      <c r="CN48" s="957"/>
      <c r="CO48" s="957"/>
      <c r="CP48" s="957"/>
      <c r="CQ48" s="967"/>
      <c r="CR48" s="956"/>
      <c r="CS48" s="957"/>
      <c r="CT48" s="957"/>
      <c r="CU48" s="957"/>
      <c r="CV48" s="967"/>
      <c r="CW48" s="956"/>
      <c r="CX48" s="957"/>
      <c r="CY48" s="957"/>
      <c r="CZ48" s="957"/>
      <c r="DA48" s="967"/>
      <c r="DB48" s="956"/>
      <c r="DC48" s="957"/>
      <c r="DD48" s="957"/>
      <c r="DE48" s="957"/>
      <c r="DF48" s="967"/>
      <c r="DG48" s="956"/>
      <c r="DH48" s="957"/>
      <c r="DI48" s="957"/>
      <c r="DJ48" s="957"/>
      <c r="DK48" s="967"/>
      <c r="DL48" s="956"/>
      <c r="DM48" s="957"/>
      <c r="DN48" s="957"/>
      <c r="DO48" s="957"/>
      <c r="DP48" s="967"/>
      <c r="DQ48" s="956"/>
      <c r="DR48" s="957"/>
      <c r="DS48" s="957"/>
      <c r="DT48" s="957"/>
      <c r="DU48" s="967"/>
      <c r="DV48" s="949"/>
      <c r="DW48" s="950"/>
      <c r="DX48" s="950"/>
      <c r="DY48" s="950"/>
      <c r="DZ48" s="968"/>
      <c r="EA48" s="48"/>
    </row>
    <row r="49" spans="1:131" ht="26.25" customHeight="1" x14ac:dyDescent="0.15">
      <c r="A49" s="52">
        <v>22</v>
      </c>
      <c r="B49" s="949"/>
      <c r="C49" s="950"/>
      <c r="D49" s="950"/>
      <c r="E49" s="950"/>
      <c r="F49" s="950"/>
      <c r="G49" s="950"/>
      <c r="H49" s="950"/>
      <c r="I49" s="950"/>
      <c r="J49" s="950"/>
      <c r="K49" s="950"/>
      <c r="L49" s="950"/>
      <c r="M49" s="950"/>
      <c r="N49" s="950"/>
      <c r="O49" s="950"/>
      <c r="P49" s="951"/>
      <c r="Q49" s="952"/>
      <c r="R49" s="953"/>
      <c r="S49" s="953"/>
      <c r="T49" s="953"/>
      <c r="U49" s="953"/>
      <c r="V49" s="953"/>
      <c r="W49" s="953"/>
      <c r="X49" s="953"/>
      <c r="Y49" s="953"/>
      <c r="Z49" s="953"/>
      <c r="AA49" s="953"/>
      <c r="AB49" s="953"/>
      <c r="AC49" s="953"/>
      <c r="AD49" s="953"/>
      <c r="AE49" s="959"/>
      <c r="AF49" s="979"/>
      <c r="AG49" s="957"/>
      <c r="AH49" s="957"/>
      <c r="AI49" s="957"/>
      <c r="AJ49" s="980"/>
      <c r="AK49" s="958"/>
      <c r="AL49" s="953"/>
      <c r="AM49" s="953"/>
      <c r="AN49" s="953"/>
      <c r="AO49" s="953"/>
      <c r="AP49" s="953"/>
      <c r="AQ49" s="953"/>
      <c r="AR49" s="953"/>
      <c r="AS49" s="953"/>
      <c r="AT49" s="953"/>
      <c r="AU49" s="953"/>
      <c r="AV49" s="953"/>
      <c r="AW49" s="953"/>
      <c r="AX49" s="953"/>
      <c r="AY49" s="953"/>
      <c r="AZ49" s="986"/>
      <c r="BA49" s="986"/>
      <c r="BB49" s="986"/>
      <c r="BC49" s="986"/>
      <c r="BD49" s="986"/>
      <c r="BE49" s="954"/>
      <c r="BF49" s="954"/>
      <c r="BG49" s="954"/>
      <c r="BH49" s="954"/>
      <c r="BI49" s="955"/>
      <c r="BJ49" s="56"/>
      <c r="BK49" s="56"/>
      <c r="BL49" s="56"/>
      <c r="BM49" s="56"/>
      <c r="BN49" s="56"/>
      <c r="BO49" s="55"/>
      <c r="BP49" s="55"/>
      <c r="BQ49" s="52">
        <v>43</v>
      </c>
      <c r="BR49" s="72"/>
      <c r="BS49" s="949"/>
      <c r="BT49" s="950"/>
      <c r="BU49" s="950"/>
      <c r="BV49" s="950"/>
      <c r="BW49" s="950"/>
      <c r="BX49" s="950"/>
      <c r="BY49" s="950"/>
      <c r="BZ49" s="950"/>
      <c r="CA49" s="950"/>
      <c r="CB49" s="950"/>
      <c r="CC49" s="950"/>
      <c r="CD49" s="950"/>
      <c r="CE49" s="950"/>
      <c r="CF49" s="950"/>
      <c r="CG49" s="951"/>
      <c r="CH49" s="956"/>
      <c r="CI49" s="957"/>
      <c r="CJ49" s="957"/>
      <c r="CK49" s="957"/>
      <c r="CL49" s="967"/>
      <c r="CM49" s="956"/>
      <c r="CN49" s="957"/>
      <c r="CO49" s="957"/>
      <c r="CP49" s="957"/>
      <c r="CQ49" s="967"/>
      <c r="CR49" s="956"/>
      <c r="CS49" s="957"/>
      <c r="CT49" s="957"/>
      <c r="CU49" s="957"/>
      <c r="CV49" s="967"/>
      <c r="CW49" s="956"/>
      <c r="CX49" s="957"/>
      <c r="CY49" s="957"/>
      <c r="CZ49" s="957"/>
      <c r="DA49" s="967"/>
      <c r="DB49" s="956"/>
      <c r="DC49" s="957"/>
      <c r="DD49" s="957"/>
      <c r="DE49" s="957"/>
      <c r="DF49" s="967"/>
      <c r="DG49" s="956"/>
      <c r="DH49" s="957"/>
      <c r="DI49" s="957"/>
      <c r="DJ49" s="957"/>
      <c r="DK49" s="967"/>
      <c r="DL49" s="956"/>
      <c r="DM49" s="957"/>
      <c r="DN49" s="957"/>
      <c r="DO49" s="957"/>
      <c r="DP49" s="967"/>
      <c r="DQ49" s="956"/>
      <c r="DR49" s="957"/>
      <c r="DS49" s="957"/>
      <c r="DT49" s="957"/>
      <c r="DU49" s="967"/>
      <c r="DV49" s="949"/>
      <c r="DW49" s="950"/>
      <c r="DX49" s="950"/>
      <c r="DY49" s="950"/>
      <c r="DZ49" s="968"/>
      <c r="EA49" s="48"/>
    </row>
    <row r="50" spans="1:131" ht="26.25" customHeight="1" x14ac:dyDescent="0.15">
      <c r="A50" s="52">
        <v>23</v>
      </c>
      <c r="B50" s="949"/>
      <c r="C50" s="950"/>
      <c r="D50" s="950"/>
      <c r="E50" s="950"/>
      <c r="F50" s="950"/>
      <c r="G50" s="950"/>
      <c r="H50" s="950"/>
      <c r="I50" s="950"/>
      <c r="J50" s="950"/>
      <c r="K50" s="950"/>
      <c r="L50" s="950"/>
      <c r="M50" s="950"/>
      <c r="N50" s="950"/>
      <c r="O50" s="950"/>
      <c r="P50" s="951"/>
      <c r="Q50" s="976"/>
      <c r="R50" s="977"/>
      <c r="S50" s="977"/>
      <c r="T50" s="977"/>
      <c r="U50" s="977"/>
      <c r="V50" s="977"/>
      <c r="W50" s="977"/>
      <c r="X50" s="977"/>
      <c r="Y50" s="977"/>
      <c r="Z50" s="977"/>
      <c r="AA50" s="977"/>
      <c r="AB50" s="977"/>
      <c r="AC50" s="977"/>
      <c r="AD50" s="977"/>
      <c r="AE50" s="978"/>
      <c r="AF50" s="979"/>
      <c r="AG50" s="957"/>
      <c r="AH50" s="957"/>
      <c r="AI50" s="957"/>
      <c r="AJ50" s="980"/>
      <c r="AK50" s="981"/>
      <c r="AL50" s="977"/>
      <c r="AM50" s="977"/>
      <c r="AN50" s="977"/>
      <c r="AO50" s="977"/>
      <c r="AP50" s="977"/>
      <c r="AQ50" s="977"/>
      <c r="AR50" s="977"/>
      <c r="AS50" s="977"/>
      <c r="AT50" s="977"/>
      <c r="AU50" s="977"/>
      <c r="AV50" s="977"/>
      <c r="AW50" s="977"/>
      <c r="AX50" s="977"/>
      <c r="AY50" s="977"/>
      <c r="AZ50" s="982"/>
      <c r="BA50" s="982"/>
      <c r="BB50" s="982"/>
      <c r="BC50" s="982"/>
      <c r="BD50" s="982"/>
      <c r="BE50" s="954"/>
      <c r="BF50" s="954"/>
      <c r="BG50" s="954"/>
      <c r="BH50" s="954"/>
      <c r="BI50" s="955"/>
      <c r="BJ50" s="56"/>
      <c r="BK50" s="56"/>
      <c r="BL50" s="56"/>
      <c r="BM50" s="56"/>
      <c r="BN50" s="56"/>
      <c r="BO50" s="55"/>
      <c r="BP50" s="55"/>
      <c r="BQ50" s="52">
        <v>44</v>
      </c>
      <c r="BR50" s="72"/>
      <c r="BS50" s="949"/>
      <c r="BT50" s="950"/>
      <c r="BU50" s="950"/>
      <c r="BV50" s="950"/>
      <c r="BW50" s="950"/>
      <c r="BX50" s="950"/>
      <c r="BY50" s="950"/>
      <c r="BZ50" s="950"/>
      <c r="CA50" s="950"/>
      <c r="CB50" s="950"/>
      <c r="CC50" s="950"/>
      <c r="CD50" s="950"/>
      <c r="CE50" s="950"/>
      <c r="CF50" s="950"/>
      <c r="CG50" s="951"/>
      <c r="CH50" s="956"/>
      <c r="CI50" s="957"/>
      <c r="CJ50" s="957"/>
      <c r="CK50" s="957"/>
      <c r="CL50" s="967"/>
      <c r="CM50" s="956"/>
      <c r="CN50" s="957"/>
      <c r="CO50" s="957"/>
      <c r="CP50" s="957"/>
      <c r="CQ50" s="967"/>
      <c r="CR50" s="956"/>
      <c r="CS50" s="957"/>
      <c r="CT50" s="957"/>
      <c r="CU50" s="957"/>
      <c r="CV50" s="967"/>
      <c r="CW50" s="956"/>
      <c r="CX50" s="957"/>
      <c r="CY50" s="957"/>
      <c r="CZ50" s="957"/>
      <c r="DA50" s="967"/>
      <c r="DB50" s="956"/>
      <c r="DC50" s="957"/>
      <c r="DD50" s="957"/>
      <c r="DE50" s="957"/>
      <c r="DF50" s="967"/>
      <c r="DG50" s="956"/>
      <c r="DH50" s="957"/>
      <c r="DI50" s="957"/>
      <c r="DJ50" s="957"/>
      <c r="DK50" s="967"/>
      <c r="DL50" s="956"/>
      <c r="DM50" s="957"/>
      <c r="DN50" s="957"/>
      <c r="DO50" s="957"/>
      <c r="DP50" s="967"/>
      <c r="DQ50" s="956"/>
      <c r="DR50" s="957"/>
      <c r="DS50" s="957"/>
      <c r="DT50" s="957"/>
      <c r="DU50" s="967"/>
      <c r="DV50" s="949"/>
      <c r="DW50" s="950"/>
      <c r="DX50" s="950"/>
      <c r="DY50" s="950"/>
      <c r="DZ50" s="968"/>
      <c r="EA50" s="48"/>
    </row>
    <row r="51" spans="1:131" ht="26.25" customHeight="1" x14ac:dyDescent="0.15">
      <c r="A51" s="52">
        <v>24</v>
      </c>
      <c r="B51" s="949"/>
      <c r="C51" s="950"/>
      <c r="D51" s="950"/>
      <c r="E51" s="950"/>
      <c r="F51" s="950"/>
      <c r="G51" s="950"/>
      <c r="H51" s="950"/>
      <c r="I51" s="950"/>
      <c r="J51" s="950"/>
      <c r="K51" s="950"/>
      <c r="L51" s="950"/>
      <c r="M51" s="950"/>
      <c r="N51" s="950"/>
      <c r="O51" s="950"/>
      <c r="P51" s="951"/>
      <c r="Q51" s="976"/>
      <c r="R51" s="977"/>
      <c r="S51" s="977"/>
      <c r="T51" s="977"/>
      <c r="U51" s="977"/>
      <c r="V51" s="977"/>
      <c r="W51" s="977"/>
      <c r="X51" s="977"/>
      <c r="Y51" s="977"/>
      <c r="Z51" s="977"/>
      <c r="AA51" s="977"/>
      <c r="AB51" s="977"/>
      <c r="AC51" s="977"/>
      <c r="AD51" s="977"/>
      <c r="AE51" s="978"/>
      <c r="AF51" s="979"/>
      <c r="AG51" s="957"/>
      <c r="AH51" s="957"/>
      <c r="AI51" s="957"/>
      <c r="AJ51" s="980"/>
      <c r="AK51" s="981"/>
      <c r="AL51" s="977"/>
      <c r="AM51" s="977"/>
      <c r="AN51" s="977"/>
      <c r="AO51" s="977"/>
      <c r="AP51" s="977"/>
      <c r="AQ51" s="977"/>
      <c r="AR51" s="977"/>
      <c r="AS51" s="977"/>
      <c r="AT51" s="977"/>
      <c r="AU51" s="977"/>
      <c r="AV51" s="977"/>
      <c r="AW51" s="977"/>
      <c r="AX51" s="977"/>
      <c r="AY51" s="977"/>
      <c r="AZ51" s="982"/>
      <c r="BA51" s="982"/>
      <c r="BB51" s="982"/>
      <c r="BC51" s="982"/>
      <c r="BD51" s="982"/>
      <c r="BE51" s="954"/>
      <c r="BF51" s="954"/>
      <c r="BG51" s="954"/>
      <c r="BH51" s="954"/>
      <c r="BI51" s="955"/>
      <c r="BJ51" s="56"/>
      <c r="BK51" s="56"/>
      <c r="BL51" s="56"/>
      <c r="BM51" s="56"/>
      <c r="BN51" s="56"/>
      <c r="BO51" s="55"/>
      <c r="BP51" s="55"/>
      <c r="BQ51" s="52">
        <v>45</v>
      </c>
      <c r="BR51" s="72"/>
      <c r="BS51" s="949"/>
      <c r="BT51" s="950"/>
      <c r="BU51" s="950"/>
      <c r="BV51" s="950"/>
      <c r="BW51" s="950"/>
      <c r="BX51" s="950"/>
      <c r="BY51" s="950"/>
      <c r="BZ51" s="950"/>
      <c r="CA51" s="950"/>
      <c r="CB51" s="950"/>
      <c r="CC51" s="950"/>
      <c r="CD51" s="950"/>
      <c r="CE51" s="950"/>
      <c r="CF51" s="950"/>
      <c r="CG51" s="951"/>
      <c r="CH51" s="956"/>
      <c r="CI51" s="957"/>
      <c r="CJ51" s="957"/>
      <c r="CK51" s="957"/>
      <c r="CL51" s="967"/>
      <c r="CM51" s="956"/>
      <c r="CN51" s="957"/>
      <c r="CO51" s="957"/>
      <c r="CP51" s="957"/>
      <c r="CQ51" s="967"/>
      <c r="CR51" s="956"/>
      <c r="CS51" s="957"/>
      <c r="CT51" s="957"/>
      <c r="CU51" s="957"/>
      <c r="CV51" s="967"/>
      <c r="CW51" s="956"/>
      <c r="CX51" s="957"/>
      <c r="CY51" s="957"/>
      <c r="CZ51" s="957"/>
      <c r="DA51" s="967"/>
      <c r="DB51" s="956"/>
      <c r="DC51" s="957"/>
      <c r="DD51" s="957"/>
      <c r="DE51" s="957"/>
      <c r="DF51" s="967"/>
      <c r="DG51" s="956"/>
      <c r="DH51" s="957"/>
      <c r="DI51" s="957"/>
      <c r="DJ51" s="957"/>
      <c r="DK51" s="967"/>
      <c r="DL51" s="956"/>
      <c r="DM51" s="957"/>
      <c r="DN51" s="957"/>
      <c r="DO51" s="957"/>
      <c r="DP51" s="967"/>
      <c r="DQ51" s="956"/>
      <c r="DR51" s="957"/>
      <c r="DS51" s="957"/>
      <c r="DT51" s="957"/>
      <c r="DU51" s="967"/>
      <c r="DV51" s="949"/>
      <c r="DW51" s="950"/>
      <c r="DX51" s="950"/>
      <c r="DY51" s="950"/>
      <c r="DZ51" s="968"/>
      <c r="EA51" s="48"/>
    </row>
    <row r="52" spans="1:131" ht="26.25" customHeight="1" x14ac:dyDescent="0.15">
      <c r="A52" s="52">
        <v>25</v>
      </c>
      <c r="B52" s="949"/>
      <c r="C52" s="950"/>
      <c r="D52" s="950"/>
      <c r="E52" s="950"/>
      <c r="F52" s="950"/>
      <c r="G52" s="950"/>
      <c r="H52" s="950"/>
      <c r="I52" s="950"/>
      <c r="J52" s="950"/>
      <c r="K52" s="950"/>
      <c r="L52" s="950"/>
      <c r="M52" s="950"/>
      <c r="N52" s="950"/>
      <c r="O52" s="950"/>
      <c r="P52" s="951"/>
      <c r="Q52" s="976"/>
      <c r="R52" s="977"/>
      <c r="S52" s="977"/>
      <c r="T52" s="977"/>
      <c r="U52" s="977"/>
      <c r="V52" s="977"/>
      <c r="W52" s="977"/>
      <c r="X52" s="977"/>
      <c r="Y52" s="977"/>
      <c r="Z52" s="977"/>
      <c r="AA52" s="977"/>
      <c r="AB52" s="977"/>
      <c r="AC52" s="977"/>
      <c r="AD52" s="977"/>
      <c r="AE52" s="978"/>
      <c r="AF52" s="979"/>
      <c r="AG52" s="957"/>
      <c r="AH52" s="957"/>
      <c r="AI52" s="957"/>
      <c r="AJ52" s="980"/>
      <c r="AK52" s="981"/>
      <c r="AL52" s="977"/>
      <c r="AM52" s="977"/>
      <c r="AN52" s="977"/>
      <c r="AO52" s="977"/>
      <c r="AP52" s="977"/>
      <c r="AQ52" s="977"/>
      <c r="AR52" s="977"/>
      <c r="AS52" s="977"/>
      <c r="AT52" s="977"/>
      <c r="AU52" s="977"/>
      <c r="AV52" s="977"/>
      <c r="AW52" s="977"/>
      <c r="AX52" s="977"/>
      <c r="AY52" s="977"/>
      <c r="AZ52" s="982"/>
      <c r="BA52" s="982"/>
      <c r="BB52" s="982"/>
      <c r="BC52" s="982"/>
      <c r="BD52" s="982"/>
      <c r="BE52" s="954"/>
      <c r="BF52" s="954"/>
      <c r="BG52" s="954"/>
      <c r="BH52" s="954"/>
      <c r="BI52" s="955"/>
      <c r="BJ52" s="56"/>
      <c r="BK52" s="56"/>
      <c r="BL52" s="56"/>
      <c r="BM52" s="56"/>
      <c r="BN52" s="56"/>
      <c r="BO52" s="55"/>
      <c r="BP52" s="55"/>
      <c r="BQ52" s="52">
        <v>46</v>
      </c>
      <c r="BR52" s="72"/>
      <c r="BS52" s="949"/>
      <c r="BT52" s="950"/>
      <c r="BU52" s="950"/>
      <c r="BV52" s="950"/>
      <c r="BW52" s="950"/>
      <c r="BX52" s="950"/>
      <c r="BY52" s="950"/>
      <c r="BZ52" s="950"/>
      <c r="CA52" s="950"/>
      <c r="CB52" s="950"/>
      <c r="CC52" s="950"/>
      <c r="CD52" s="950"/>
      <c r="CE52" s="950"/>
      <c r="CF52" s="950"/>
      <c r="CG52" s="951"/>
      <c r="CH52" s="956"/>
      <c r="CI52" s="957"/>
      <c r="CJ52" s="957"/>
      <c r="CK52" s="957"/>
      <c r="CL52" s="967"/>
      <c r="CM52" s="956"/>
      <c r="CN52" s="957"/>
      <c r="CO52" s="957"/>
      <c r="CP52" s="957"/>
      <c r="CQ52" s="967"/>
      <c r="CR52" s="956"/>
      <c r="CS52" s="957"/>
      <c r="CT52" s="957"/>
      <c r="CU52" s="957"/>
      <c r="CV52" s="967"/>
      <c r="CW52" s="956"/>
      <c r="CX52" s="957"/>
      <c r="CY52" s="957"/>
      <c r="CZ52" s="957"/>
      <c r="DA52" s="967"/>
      <c r="DB52" s="956"/>
      <c r="DC52" s="957"/>
      <c r="DD52" s="957"/>
      <c r="DE52" s="957"/>
      <c r="DF52" s="967"/>
      <c r="DG52" s="956"/>
      <c r="DH52" s="957"/>
      <c r="DI52" s="957"/>
      <c r="DJ52" s="957"/>
      <c r="DK52" s="967"/>
      <c r="DL52" s="956"/>
      <c r="DM52" s="957"/>
      <c r="DN52" s="957"/>
      <c r="DO52" s="957"/>
      <c r="DP52" s="967"/>
      <c r="DQ52" s="956"/>
      <c r="DR52" s="957"/>
      <c r="DS52" s="957"/>
      <c r="DT52" s="957"/>
      <c r="DU52" s="967"/>
      <c r="DV52" s="949"/>
      <c r="DW52" s="950"/>
      <c r="DX52" s="950"/>
      <c r="DY52" s="950"/>
      <c r="DZ52" s="968"/>
      <c r="EA52" s="48"/>
    </row>
    <row r="53" spans="1:131" ht="26.25" customHeight="1" x14ac:dyDescent="0.15">
      <c r="A53" s="52">
        <v>26</v>
      </c>
      <c r="B53" s="949"/>
      <c r="C53" s="950"/>
      <c r="D53" s="950"/>
      <c r="E53" s="950"/>
      <c r="F53" s="950"/>
      <c r="G53" s="950"/>
      <c r="H53" s="950"/>
      <c r="I53" s="950"/>
      <c r="J53" s="950"/>
      <c r="K53" s="950"/>
      <c r="L53" s="950"/>
      <c r="M53" s="950"/>
      <c r="N53" s="950"/>
      <c r="O53" s="950"/>
      <c r="P53" s="951"/>
      <c r="Q53" s="976"/>
      <c r="R53" s="977"/>
      <c r="S53" s="977"/>
      <c r="T53" s="977"/>
      <c r="U53" s="977"/>
      <c r="V53" s="977"/>
      <c r="W53" s="977"/>
      <c r="X53" s="977"/>
      <c r="Y53" s="977"/>
      <c r="Z53" s="977"/>
      <c r="AA53" s="977"/>
      <c r="AB53" s="977"/>
      <c r="AC53" s="977"/>
      <c r="AD53" s="977"/>
      <c r="AE53" s="978"/>
      <c r="AF53" s="979"/>
      <c r="AG53" s="957"/>
      <c r="AH53" s="957"/>
      <c r="AI53" s="957"/>
      <c r="AJ53" s="980"/>
      <c r="AK53" s="981"/>
      <c r="AL53" s="977"/>
      <c r="AM53" s="977"/>
      <c r="AN53" s="977"/>
      <c r="AO53" s="977"/>
      <c r="AP53" s="977"/>
      <c r="AQ53" s="977"/>
      <c r="AR53" s="977"/>
      <c r="AS53" s="977"/>
      <c r="AT53" s="977"/>
      <c r="AU53" s="977"/>
      <c r="AV53" s="977"/>
      <c r="AW53" s="977"/>
      <c r="AX53" s="977"/>
      <c r="AY53" s="977"/>
      <c r="AZ53" s="982"/>
      <c r="BA53" s="982"/>
      <c r="BB53" s="982"/>
      <c r="BC53" s="982"/>
      <c r="BD53" s="982"/>
      <c r="BE53" s="954"/>
      <c r="BF53" s="954"/>
      <c r="BG53" s="954"/>
      <c r="BH53" s="954"/>
      <c r="BI53" s="955"/>
      <c r="BJ53" s="56"/>
      <c r="BK53" s="56"/>
      <c r="BL53" s="56"/>
      <c r="BM53" s="56"/>
      <c r="BN53" s="56"/>
      <c r="BO53" s="55"/>
      <c r="BP53" s="55"/>
      <c r="BQ53" s="52">
        <v>47</v>
      </c>
      <c r="BR53" s="72"/>
      <c r="BS53" s="949"/>
      <c r="BT53" s="950"/>
      <c r="BU53" s="950"/>
      <c r="BV53" s="950"/>
      <c r="BW53" s="950"/>
      <c r="BX53" s="950"/>
      <c r="BY53" s="950"/>
      <c r="BZ53" s="950"/>
      <c r="CA53" s="950"/>
      <c r="CB53" s="950"/>
      <c r="CC53" s="950"/>
      <c r="CD53" s="950"/>
      <c r="CE53" s="950"/>
      <c r="CF53" s="950"/>
      <c r="CG53" s="951"/>
      <c r="CH53" s="956"/>
      <c r="CI53" s="957"/>
      <c r="CJ53" s="957"/>
      <c r="CK53" s="957"/>
      <c r="CL53" s="967"/>
      <c r="CM53" s="956"/>
      <c r="CN53" s="957"/>
      <c r="CO53" s="957"/>
      <c r="CP53" s="957"/>
      <c r="CQ53" s="967"/>
      <c r="CR53" s="956"/>
      <c r="CS53" s="957"/>
      <c r="CT53" s="957"/>
      <c r="CU53" s="957"/>
      <c r="CV53" s="967"/>
      <c r="CW53" s="956"/>
      <c r="CX53" s="957"/>
      <c r="CY53" s="957"/>
      <c r="CZ53" s="957"/>
      <c r="DA53" s="967"/>
      <c r="DB53" s="956"/>
      <c r="DC53" s="957"/>
      <c r="DD53" s="957"/>
      <c r="DE53" s="957"/>
      <c r="DF53" s="967"/>
      <c r="DG53" s="956"/>
      <c r="DH53" s="957"/>
      <c r="DI53" s="957"/>
      <c r="DJ53" s="957"/>
      <c r="DK53" s="967"/>
      <c r="DL53" s="956"/>
      <c r="DM53" s="957"/>
      <c r="DN53" s="957"/>
      <c r="DO53" s="957"/>
      <c r="DP53" s="967"/>
      <c r="DQ53" s="956"/>
      <c r="DR53" s="957"/>
      <c r="DS53" s="957"/>
      <c r="DT53" s="957"/>
      <c r="DU53" s="967"/>
      <c r="DV53" s="949"/>
      <c r="DW53" s="950"/>
      <c r="DX53" s="950"/>
      <c r="DY53" s="950"/>
      <c r="DZ53" s="968"/>
      <c r="EA53" s="48"/>
    </row>
    <row r="54" spans="1:131" ht="26.25" customHeight="1" x14ac:dyDescent="0.15">
      <c r="A54" s="52">
        <v>27</v>
      </c>
      <c r="B54" s="949"/>
      <c r="C54" s="950"/>
      <c r="D54" s="950"/>
      <c r="E54" s="950"/>
      <c r="F54" s="950"/>
      <c r="G54" s="950"/>
      <c r="H54" s="950"/>
      <c r="I54" s="950"/>
      <c r="J54" s="950"/>
      <c r="K54" s="950"/>
      <c r="L54" s="950"/>
      <c r="M54" s="950"/>
      <c r="N54" s="950"/>
      <c r="O54" s="950"/>
      <c r="P54" s="951"/>
      <c r="Q54" s="976"/>
      <c r="R54" s="977"/>
      <c r="S54" s="977"/>
      <c r="T54" s="977"/>
      <c r="U54" s="977"/>
      <c r="V54" s="977"/>
      <c r="W54" s="977"/>
      <c r="X54" s="977"/>
      <c r="Y54" s="977"/>
      <c r="Z54" s="977"/>
      <c r="AA54" s="977"/>
      <c r="AB54" s="977"/>
      <c r="AC54" s="977"/>
      <c r="AD54" s="977"/>
      <c r="AE54" s="978"/>
      <c r="AF54" s="979"/>
      <c r="AG54" s="957"/>
      <c r="AH54" s="957"/>
      <c r="AI54" s="957"/>
      <c r="AJ54" s="980"/>
      <c r="AK54" s="981"/>
      <c r="AL54" s="977"/>
      <c r="AM54" s="977"/>
      <c r="AN54" s="977"/>
      <c r="AO54" s="977"/>
      <c r="AP54" s="977"/>
      <c r="AQ54" s="977"/>
      <c r="AR54" s="977"/>
      <c r="AS54" s="977"/>
      <c r="AT54" s="977"/>
      <c r="AU54" s="977"/>
      <c r="AV54" s="977"/>
      <c r="AW54" s="977"/>
      <c r="AX54" s="977"/>
      <c r="AY54" s="977"/>
      <c r="AZ54" s="982"/>
      <c r="BA54" s="982"/>
      <c r="BB54" s="982"/>
      <c r="BC54" s="982"/>
      <c r="BD54" s="982"/>
      <c r="BE54" s="954"/>
      <c r="BF54" s="954"/>
      <c r="BG54" s="954"/>
      <c r="BH54" s="954"/>
      <c r="BI54" s="955"/>
      <c r="BJ54" s="56"/>
      <c r="BK54" s="56"/>
      <c r="BL54" s="56"/>
      <c r="BM54" s="56"/>
      <c r="BN54" s="56"/>
      <c r="BO54" s="55"/>
      <c r="BP54" s="55"/>
      <c r="BQ54" s="52">
        <v>48</v>
      </c>
      <c r="BR54" s="72"/>
      <c r="BS54" s="949"/>
      <c r="BT54" s="950"/>
      <c r="BU54" s="950"/>
      <c r="BV54" s="950"/>
      <c r="BW54" s="950"/>
      <c r="BX54" s="950"/>
      <c r="BY54" s="950"/>
      <c r="BZ54" s="950"/>
      <c r="CA54" s="950"/>
      <c r="CB54" s="950"/>
      <c r="CC54" s="950"/>
      <c r="CD54" s="950"/>
      <c r="CE54" s="950"/>
      <c r="CF54" s="950"/>
      <c r="CG54" s="951"/>
      <c r="CH54" s="956"/>
      <c r="CI54" s="957"/>
      <c r="CJ54" s="957"/>
      <c r="CK54" s="957"/>
      <c r="CL54" s="967"/>
      <c r="CM54" s="956"/>
      <c r="CN54" s="957"/>
      <c r="CO54" s="957"/>
      <c r="CP54" s="957"/>
      <c r="CQ54" s="967"/>
      <c r="CR54" s="956"/>
      <c r="CS54" s="957"/>
      <c r="CT54" s="957"/>
      <c r="CU54" s="957"/>
      <c r="CV54" s="967"/>
      <c r="CW54" s="956"/>
      <c r="CX54" s="957"/>
      <c r="CY54" s="957"/>
      <c r="CZ54" s="957"/>
      <c r="DA54" s="967"/>
      <c r="DB54" s="956"/>
      <c r="DC54" s="957"/>
      <c r="DD54" s="957"/>
      <c r="DE54" s="957"/>
      <c r="DF54" s="967"/>
      <c r="DG54" s="956"/>
      <c r="DH54" s="957"/>
      <c r="DI54" s="957"/>
      <c r="DJ54" s="957"/>
      <c r="DK54" s="967"/>
      <c r="DL54" s="956"/>
      <c r="DM54" s="957"/>
      <c r="DN54" s="957"/>
      <c r="DO54" s="957"/>
      <c r="DP54" s="967"/>
      <c r="DQ54" s="956"/>
      <c r="DR54" s="957"/>
      <c r="DS54" s="957"/>
      <c r="DT54" s="957"/>
      <c r="DU54" s="967"/>
      <c r="DV54" s="949"/>
      <c r="DW54" s="950"/>
      <c r="DX54" s="950"/>
      <c r="DY54" s="950"/>
      <c r="DZ54" s="968"/>
      <c r="EA54" s="48"/>
    </row>
    <row r="55" spans="1:131" ht="26.25" customHeight="1" x14ac:dyDescent="0.15">
      <c r="A55" s="52">
        <v>28</v>
      </c>
      <c r="B55" s="949"/>
      <c r="C55" s="950"/>
      <c r="D55" s="950"/>
      <c r="E55" s="950"/>
      <c r="F55" s="950"/>
      <c r="G55" s="950"/>
      <c r="H55" s="950"/>
      <c r="I55" s="950"/>
      <c r="J55" s="950"/>
      <c r="K55" s="950"/>
      <c r="L55" s="950"/>
      <c r="M55" s="950"/>
      <c r="N55" s="950"/>
      <c r="O55" s="950"/>
      <c r="P55" s="951"/>
      <c r="Q55" s="976"/>
      <c r="R55" s="977"/>
      <c r="S55" s="977"/>
      <c r="T55" s="977"/>
      <c r="U55" s="977"/>
      <c r="V55" s="977"/>
      <c r="W55" s="977"/>
      <c r="X55" s="977"/>
      <c r="Y55" s="977"/>
      <c r="Z55" s="977"/>
      <c r="AA55" s="977"/>
      <c r="AB55" s="977"/>
      <c r="AC55" s="977"/>
      <c r="AD55" s="977"/>
      <c r="AE55" s="978"/>
      <c r="AF55" s="979"/>
      <c r="AG55" s="957"/>
      <c r="AH55" s="957"/>
      <c r="AI55" s="957"/>
      <c r="AJ55" s="980"/>
      <c r="AK55" s="981"/>
      <c r="AL55" s="977"/>
      <c r="AM55" s="977"/>
      <c r="AN55" s="977"/>
      <c r="AO55" s="977"/>
      <c r="AP55" s="977"/>
      <c r="AQ55" s="977"/>
      <c r="AR55" s="977"/>
      <c r="AS55" s="977"/>
      <c r="AT55" s="977"/>
      <c r="AU55" s="977"/>
      <c r="AV55" s="977"/>
      <c r="AW55" s="977"/>
      <c r="AX55" s="977"/>
      <c r="AY55" s="977"/>
      <c r="AZ55" s="982"/>
      <c r="BA55" s="982"/>
      <c r="BB55" s="982"/>
      <c r="BC55" s="982"/>
      <c r="BD55" s="982"/>
      <c r="BE55" s="954"/>
      <c r="BF55" s="954"/>
      <c r="BG55" s="954"/>
      <c r="BH55" s="954"/>
      <c r="BI55" s="955"/>
      <c r="BJ55" s="56"/>
      <c r="BK55" s="56"/>
      <c r="BL55" s="56"/>
      <c r="BM55" s="56"/>
      <c r="BN55" s="56"/>
      <c r="BO55" s="55"/>
      <c r="BP55" s="55"/>
      <c r="BQ55" s="52">
        <v>49</v>
      </c>
      <c r="BR55" s="72"/>
      <c r="BS55" s="949"/>
      <c r="BT55" s="950"/>
      <c r="BU55" s="950"/>
      <c r="BV55" s="950"/>
      <c r="BW55" s="950"/>
      <c r="BX55" s="950"/>
      <c r="BY55" s="950"/>
      <c r="BZ55" s="950"/>
      <c r="CA55" s="950"/>
      <c r="CB55" s="950"/>
      <c r="CC55" s="950"/>
      <c r="CD55" s="950"/>
      <c r="CE55" s="950"/>
      <c r="CF55" s="950"/>
      <c r="CG55" s="951"/>
      <c r="CH55" s="956"/>
      <c r="CI55" s="957"/>
      <c r="CJ55" s="957"/>
      <c r="CK55" s="957"/>
      <c r="CL55" s="967"/>
      <c r="CM55" s="956"/>
      <c r="CN55" s="957"/>
      <c r="CO55" s="957"/>
      <c r="CP55" s="957"/>
      <c r="CQ55" s="967"/>
      <c r="CR55" s="956"/>
      <c r="CS55" s="957"/>
      <c r="CT55" s="957"/>
      <c r="CU55" s="957"/>
      <c r="CV55" s="967"/>
      <c r="CW55" s="956"/>
      <c r="CX55" s="957"/>
      <c r="CY55" s="957"/>
      <c r="CZ55" s="957"/>
      <c r="DA55" s="967"/>
      <c r="DB55" s="956"/>
      <c r="DC55" s="957"/>
      <c r="DD55" s="957"/>
      <c r="DE55" s="957"/>
      <c r="DF55" s="967"/>
      <c r="DG55" s="956"/>
      <c r="DH55" s="957"/>
      <c r="DI55" s="957"/>
      <c r="DJ55" s="957"/>
      <c r="DK55" s="967"/>
      <c r="DL55" s="956"/>
      <c r="DM55" s="957"/>
      <c r="DN55" s="957"/>
      <c r="DO55" s="957"/>
      <c r="DP55" s="967"/>
      <c r="DQ55" s="956"/>
      <c r="DR55" s="957"/>
      <c r="DS55" s="957"/>
      <c r="DT55" s="957"/>
      <c r="DU55" s="967"/>
      <c r="DV55" s="949"/>
      <c r="DW55" s="950"/>
      <c r="DX55" s="950"/>
      <c r="DY55" s="950"/>
      <c r="DZ55" s="968"/>
      <c r="EA55" s="48"/>
    </row>
    <row r="56" spans="1:131" ht="26.25" customHeight="1" x14ac:dyDescent="0.15">
      <c r="A56" s="52">
        <v>29</v>
      </c>
      <c r="B56" s="949"/>
      <c r="C56" s="950"/>
      <c r="D56" s="950"/>
      <c r="E56" s="950"/>
      <c r="F56" s="950"/>
      <c r="G56" s="950"/>
      <c r="H56" s="950"/>
      <c r="I56" s="950"/>
      <c r="J56" s="950"/>
      <c r="K56" s="950"/>
      <c r="L56" s="950"/>
      <c r="M56" s="950"/>
      <c r="N56" s="950"/>
      <c r="O56" s="950"/>
      <c r="P56" s="951"/>
      <c r="Q56" s="976"/>
      <c r="R56" s="977"/>
      <c r="S56" s="977"/>
      <c r="T56" s="977"/>
      <c r="U56" s="977"/>
      <c r="V56" s="977"/>
      <c r="W56" s="977"/>
      <c r="X56" s="977"/>
      <c r="Y56" s="977"/>
      <c r="Z56" s="977"/>
      <c r="AA56" s="977"/>
      <c r="AB56" s="977"/>
      <c r="AC56" s="977"/>
      <c r="AD56" s="977"/>
      <c r="AE56" s="978"/>
      <c r="AF56" s="979"/>
      <c r="AG56" s="957"/>
      <c r="AH56" s="957"/>
      <c r="AI56" s="957"/>
      <c r="AJ56" s="980"/>
      <c r="AK56" s="981"/>
      <c r="AL56" s="977"/>
      <c r="AM56" s="977"/>
      <c r="AN56" s="977"/>
      <c r="AO56" s="977"/>
      <c r="AP56" s="977"/>
      <c r="AQ56" s="977"/>
      <c r="AR56" s="977"/>
      <c r="AS56" s="977"/>
      <c r="AT56" s="977"/>
      <c r="AU56" s="977"/>
      <c r="AV56" s="977"/>
      <c r="AW56" s="977"/>
      <c r="AX56" s="977"/>
      <c r="AY56" s="977"/>
      <c r="AZ56" s="982"/>
      <c r="BA56" s="982"/>
      <c r="BB56" s="982"/>
      <c r="BC56" s="982"/>
      <c r="BD56" s="982"/>
      <c r="BE56" s="954"/>
      <c r="BF56" s="954"/>
      <c r="BG56" s="954"/>
      <c r="BH56" s="954"/>
      <c r="BI56" s="955"/>
      <c r="BJ56" s="56"/>
      <c r="BK56" s="56"/>
      <c r="BL56" s="56"/>
      <c r="BM56" s="56"/>
      <c r="BN56" s="56"/>
      <c r="BO56" s="55"/>
      <c r="BP56" s="55"/>
      <c r="BQ56" s="52">
        <v>50</v>
      </c>
      <c r="BR56" s="72"/>
      <c r="BS56" s="949"/>
      <c r="BT56" s="950"/>
      <c r="BU56" s="950"/>
      <c r="BV56" s="950"/>
      <c r="BW56" s="950"/>
      <c r="BX56" s="950"/>
      <c r="BY56" s="950"/>
      <c r="BZ56" s="950"/>
      <c r="CA56" s="950"/>
      <c r="CB56" s="950"/>
      <c r="CC56" s="950"/>
      <c r="CD56" s="950"/>
      <c r="CE56" s="950"/>
      <c r="CF56" s="950"/>
      <c r="CG56" s="951"/>
      <c r="CH56" s="956"/>
      <c r="CI56" s="957"/>
      <c r="CJ56" s="957"/>
      <c r="CK56" s="957"/>
      <c r="CL56" s="967"/>
      <c r="CM56" s="956"/>
      <c r="CN56" s="957"/>
      <c r="CO56" s="957"/>
      <c r="CP56" s="957"/>
      <c r="CQ56" s="967"/>
      <c r="CR56" s="956"/>
      <c r="CS56" s="957"/>
      <c r="CT56" s="957"/>
      <c r="CU56" s="957"/>
      <c r="CV56" s="967"/>
      <c r="CW56" s="956"/>
      <c r="CX56" s="957"/>
      <c r="CY56" s="957"/>
      <c r="CZ56" s="957"/>
      <c r="DA56" s="967"/>
      <c r="DB56" s="956"/>
      <c r="DC56" s="957"/>
      <c r="DD56" s="957"/>
      <c r="DE56" s="957"/>
      <c r="DF56" s="967"/>
      <c r="DG56" s="956"/>
      <c r="DH56" s="957"/>
      <c r="DI56" s="957"/>
      <c r="DJ56" s="957"/>
      <c r="DK56" s="967"/>
      <c r="DL56" s="956"/>
      <c r="DM56" s="957"/>
      <c r="DN56" s="957"/>
      <c r="DO56" s="957"/>
      <c r="DP56" s="967"/>
      <c r="DQ56" s="956"/>
      <c r="DR56" s="957"/>
      <c r="DS56" s="957"/>
      <c r="DT56" s="957"/>
      <c r="DU56" s="967"/>
      <c r="DV56" s="949"/>
      <c r="DW56" s="950"/>
      <c r="DX56" s="950"/>
      <c r="DY56" s="950"/>
      <c r="DZ56" s="968"/>
      <c r="EA56" s="48"/>
    </row>
    <row r="57" spans="1:131" ht="26.25" customHeight="1" x14ac:dyDescent="0.15">
      <c r="A57" s="52">
        <v>30</v>
      </c>
      <c r="B57" s="949"/>
      <c r="C57" s="950"/>
      <c r="D57" s="950"/>
      <c r="E57" s="950"/>
      <c r="F57" s="950"/>
      <c r="G57" s="950"/>
      <c r="H57" s="950"/>
      <c r="I57" s="950"/>
      <c r="J57" s="950"/>
      <c r="K57" s="950"/>
      <c r="L57" s="950"/>
      <c r="M57" s="950"/>
      <c r="N57" s="950"/>
      <c r="O57" s="950"/>
      <c r="P57" s="951"/>
      <c r="Q57" s="976"/>
      <c r="R57" s="977"/>
      <c r="S57" s="977"/>
      <c r="T57" s="977"/>
      <c r="U57" s="977"/>
      <c r="V57" s="977"/>
      <c r="W57" s="977"/>
      <c r="X57" s="977"/>
      <c r="Y57" s="977"/>
      <c r="Z57" s="977"/>
      <c r="AA57" s="977"/>
      <c r="AB57" s="977"/>
      <c r="AC57" s="977"/>
      <c r="AD57" s="977"/>
      <c r="AE57" s="978"/>
      <c r="AF57" s="979"/>
      <c r="AG57" s="957"/>
      <c r="AH57" s="957"/>
      <c r="AI57" s="957"/>
      <c r="AJ57" s="980"/>
      <c r="AK57" s="981"/>
      <c r="AL57" s="977"/>
      <c r="AM57" s="977"/>
      <c r="AN57" s="977"/>
      <c r="AO57" s="977"/>
      <c r="AP57" s="977"/>
      <c r="AQ57" s="977"/>
      <c r="AR57" s="977"/>
      <c r="AS57" s="977"/>
      <c r="AT57" s="977"/>
      <c r="AU57" s="977"/>
      <c r="AV57" s="977"/>
      <c r="AW57" s="977"/>
      <c r="AX57" s="977"/>
      <c r="AY57" s="977"/>
      <c r="AZ57" s="982"/>
      <c r="BA57" s="982"/>
      <c r="BB57" s="982"/>
      <c r="BC57" s="982"/>
      <c r="BD57" s="982"/>
      <c r="BE57" s="954"/>
      <c r="BF57" s="954"/>
      <c r="BG57" s="954"/>
      <c r="BH57" s="954"/>
      <c r="BI57" s="955"/>
      <c r="BJ57" s="56"/>
      <c r="BK57" s="56"/>
      <c r="BL57" s="56"/>
      <c r="BM57" s="56"/>
      <c r="BN57" s="56"/>
      <c r="BO57" s="55"/>
      <c r="BP57" s="55"/>
      <c r="BQ57" s="52">
        <v>51</v>
      </c>
      <c r="BR57" s="72"/>
      <c r="BS57" s="949"/>
      <c r="BT57" s="950"/>
      <c r="BU57" s="950"/>
      <c r="BV57" s="950"/>
      <c r="BW57" s="950"/>
      <c r="BX57" s="950"/>
      <c r="BY57" s="950"/>
      <c r="BZ57" s="950"/>
      <c r="CA57" s="950"/>
      <c r="CB57" s="950"/>
      <c r="CC57" s="950"/>
      <c r="CD57" s="950"/>
      <c r="CE57" s="950"/>
      <c r="CF57" s="950"/>
      <c r="CG57" s="951"/>
      <c r="CH57" s="956"/>
      <c r="CI57" s="957"/>
      <c r="CJ57" s="957"/>
      <c r="CK57" s="957"/>
      <c r="CL57" s="967"/>
      <c r="CM57" s="956"/>
      <c r="CN57" s="957"/>
      <c r="CO57" s="957"/>
      <c r="CP57" s="957"/>
      <c r="CQ57" s="967"/>
      <c r="CR57" s="956"/>
      <c r="CS57" s="957"/>
      <c r="CT57" s="957"/>
      <c r="CU57" s="957"/>
      <c r="CV57" s="967"/>
      <c r="CW57" s="956"/>
      <c r="CX57" s="957"/>
      <c r="CY57" s="957"/>
      <c r="CZ57" s="957"/>
      <c r="DA57" s="967"/>
      <c r="DB57" s="956"/>
      <c r="DC57" s="957"/>
      <c r="DD57" s="957"/>
      <c r="DE57" s="957"/>
      <c r="DF57" s="967"/>
      <c r="DG57" s="956"/>
      <c r="DH57" s="957"/>
      <c r="DI57" s="957"/>
      <c r="DJ57" s="957"/>
      <c r="DK57" s="967"/>
      <c r="DL57" s="956"/>
      <c r="DM57" s="957"/>
      <c r="DN57" s="957"/>
      <c r="DO57" s="957"/>
      <c r="DP57" s="967"/>
      <c r="DQ57" s="956"/>
      <c r="DR57" s="957"/>
      <c r="DS57" s="957"/>
      <c r="DT57" s="957"/>
      <c r="DU57" s="967"/>
      <c r="DV57" s="949"/>
      <c r="DW57" s="950"/>
      <c r="DX57" s="950"/>
      <c r="DY57" s="950"/>
      <c r="DZ57" s="968"/>
      <c r="EA57" s="48"/>
    </row>
    <row r="58" spans="1:131" ht="26.25" customHeight="1" x14ac:dyDescent="0.15">
      <c r="A58" s="52">
        <v>31</v>
      </c>
      <c r="B58" s="949"/>
      <c r="C58" s="950"/>
      <c r="D58" s="950"/>
      <c r="E58" s="950"/>
      <c r="F58" s="950"/>
      <c r="G58" s="950"/>
      <c r="H58" s="950"/>
      <c r="I58" s="950"/>
      <c r="J58" s="950"/>
      <c r="K58" s="950"/>
      <c r="L58" s="950"/>
      <c r="M58" s="950"/>
      <c r="N58" s="950"/>
      <c r="O58" s="950"/>
      <c r="P58" s="951"/>
      <c r="Q58" s="976"/>
      <c r="R58" s="977"/>
      <c r="S58" s="977"/>
      <c r="T58" s="977"/>
      <c r="U58" s="977"/>
      <c r="V58" s="977"/>
      <c r="W58" s="977"/>
      <c r="X58" s="977"/>
      <c r="Y58" s="977"/>
      <c r="Z58" s="977"/>
      <c r="AA58" s="977"/>
      <c r="AB58" s="977"/>
      <c r="AC58" s="977"/>
      <c r="AD58" s="977"/>
      <c r="AE58" s="978"/>
      <c r="AF58" s="979"/>
      <c r="AG58" s="957"/>
      <c r="AH58" s="957"/>
      <c r="AI58" s="957"/>
      <c r="AJ58" s="980"/>
      <c r="AK58" s="981"/>
      <c r="AL58" s="977"/>
      <c r="AM58" s="977"/>
      <c r="AN58" s="977"/>
      <c r="AO58" s="977"/>
      <c r="AP58" s="977"/>
      <c r="AQ58" s="977"/>
      <c r="AR58" s="977"/>
      <c r="AS58" s="977"/>
      <c r="AT58" s="977"/>
      <c r="AU58" s="977"/>
      <c r="AV58" s="977"/>
      <c r="AW58" s="977"/>
      <c r="AX58" s="977"/>
      <c r="AY58" s="977"/>
      <c r="AZ58" s="982"/>
      <c r="BA58" s="982"/>
      <c r="BB58" s="982"/>
      <c r="BC58" s="982"/>
      <c r="BD58" s="982"/>
      <c r="BE58" s="954"/>
      <c r="BF58" s="954"/>
      <c r="BG58" s="954"/>
      <c r="BH58" s="954"/>
      <c r="BI58" s="955"/>
      <c r="BJ58" s="56"/>
      <c r="BK58" s="56"/>
      <c r="BL58" s="56"/>
      <c r="BM58" s="56"/>
      <c r="BN58" s="56"/>
      <c r="BO58" s="55"/>
      <c r="BP58" s="55"/>
      <c r="BQ58" s="52">
        <v>52</v>
      </c>
      <c r="BR58" s="72"/>
      <c r="BS58" s="949"/>
      <c r="BT58" s="950"/>
      <c r="BU58" s="950"/>
      <c r="BV58" s="950"/>
      <c r="BW58" s="950"/>
      <c r="BX58" s="950"/>
      <c r="BY58" s="950"/>
      <c r="BZ58" s="950"/>
      <c r="CA58" s="950"/>
      <c r="CB58" s="950"/>
      <c r="CC58" s="950"/>
      <c r="CD58" s="950"/>
      <c r="CE58" s="950"/>
      <c r="CF58" s="950"/>
      <c r="CG58" s="951"/>
      <c r="CH58" s="956"/>
      <c r="CI58" s="957"/>
      <c r="CJ58" s="957"/>
      <c r="CK58" s="957"/>
      <c r="CL58" s="967"/>
      <c r="CM58" s="956"/>
      <c r="CN58" s="957"/>
      <c r="CO58" s="957"/>
      <c r="CP58" s="957"/>
      <c r="CQ58" s="967"/>
      <c r="CR58" s="956"/>
      <c r="CS58" s="957"/>
      <c r="CT58" s="957"/>
      <c r="CU58" s="957"/>
      <c r="CV58" s="967"/>
      <c r="CW58" s="956"/>
      <c r="CX58" s="957"/>
      <c r="CY58" s="957"/>
      <c r="CZ58" s="957"/>
      <c r="DA58" s="967"/>
      <c r="DB58" s="956"/>
      <c r="DC58" s="957"/>
      <c r="DD58" s="957"/>
      <c r="DE58" s="957"/>
      <c r="DF58" s="967"/>
      <c r="DG58" s="956"/>
      <c r="DH58" s="957"/>
      <c r="DI58" s="957"/>
      <c r="DJ58" s="957"/>
      <c r="DK58" s="967"/>
      <c r="DL58" s="956"/>
      <c r="DM58" s="957"/>
      <c r="DN58" s="957"/>
      <c r="DO58" s="957"/>
      <c r="DP58" s="967"/>
      <c r="DQ58" s="956"/>
      <c r="DR58" s="957"/>
      <c r="DS58" s="957"/>
      <c r="DT58" s="957"/>
      <c r="DU58" s="967"/>
      <c r="DV58" s="949"/>
      <c r="DW58" s="950"/>
      <c r="DX58" s="950"/>
      <c r="DY58" s="950"/>
      <c r="DZ58" s="968"/>
      <c r="EA58" s="48"/>
    </row>
    <row r="59" spans="1:131" ht="26.25" customHeight="1" x14ac:dyDescent="0.15">
      <c r="A59" s="52">
        <v>32</v>
      </c>
      <c r="B59" s="949"/>
      <c r="C59" s="950"/>
      <c r="D59" s="950"/>
      <c r="E59" s="950"/>
      <c r="F59" s="950"/>
      <c r="G59" s="950"/>
      <c r="H59" s="950"/>
      <c r="I59" s="950"/>
      <c r="J59" s="950"/>
      <c r="K59" s="950"/>
      <c r="L59" s="950"/>
      <c r="M59" s="950"/>
      <c r="N59" s="950"/>
      <c r="O59" s="950"/>
      <c r="P59" s="951"/>
      <c r="Q59" s="976"/>
      <c r="R59" s="977"/>
      <c r="S59" s="977"/>
      <c r="T59" s="977"/>
      <c r="U59" s="977"/>
      <c r="V59" s="977"/>
      <c r="W59" s="977"/>
      <c r="X59" s="977"/>
      <c r="Y59" s="977"/>
      <c r="Z59" s="977"/>
      <c r="AA59" s="977"/>
      <c r="AB59" s="977"/>
      <c r="AC59" s="977"/>
      <c r="AD59" s="977"/>
      <c r="AE59" s="978"/>
      <c r="AF59" s="979"/>
      <c r="AG59" s="957"/>
      <c r="AH59" s="957"/>
      <c r="AI59" s="957"/>
      <c r="AJ59" s="980"/>
      <c r="AK59" s="981"/>
      <c r="AL59" s="977"/>
      <c r="AM59" s="977"/>
      <c r="AN59" s="977"/>
      <c r="AO59" s="977"/>
      <c r="AP59" s="977"/>
      <c r="AQ59" s="977"/>
      <c r="AR59" s="977"/>
      <c r="AS59" s="977"/>
      <c r="AT59" s="977"/>
      <c r="AU59" s="977"/>
      <c r="AV59" s="977"/>
      <c r="AW59" s="977"/>
      <c r="AX59" s="977"/>
      <c r="AY59" s="977"/>
      <c r="AZ59" s="982"/>
      <c r="BA59" s="982"/>
      <c r="BB59" s="982"/>
      <c r="BC59" s="982"/>
      <c r="BD59" s="982"/>
      <c r="BE59" s="954"/>
      <c r="BF59" s="954"/>
      <c r="BG59" s="954"/>
      <c r="BH59" s="954"/>
      <c r="BI59" s="955"/>
      <c r="BJ59" s="56"/>
      <c r="BK59" s="56"/>
      <c r="BL59" s="56"/>
      <c r="BM59" s="56"/>
      <c r="BN59" s="56"/>
      <c r="BO59" s="55"/>
      <c r="BP59" s="55"/>
      <c r="BQ59" s="52">
        <v>53</v>
      </c>
      <c r="BR59" s="72"/>
      <c r="BS59" s="949"/>
      <c r="BT59" s="950"/>
      <c r="BU59" s="950"/>
      <c r="BV59" s="950"/>
      <c r="BW59" s="950"/>
      <c r="BX59" s="950"/>
      <c r="BY59" s="950"/>
      <c r="BZ59" s="950"/>
      <c r="CA59" s="950"/>
      <c r="CB59" s="950"/>
      <c r="CC59" s="950"/>
      <c r="CD59" s="950"/>
      <c r="CE59" s="950"/>
      <c r="CF59" s="950"/>
      <c r="CG59" s="951"/>
      <c r="CH59" s="956"/>
      <c r="CI59" s="957"/>
      <c r="CJ59" s="957"/>
      <c r="CK59" s="957"/>
      <c r="CL59" s="967"/>
      <c r="CM59" s="956"/>
      <c r="CN59" s="957"/>
      <c r="CO59" s="957"/>
      <c r="CP59" s="957"/>
      <c r="CQ59" s="967"/>
      <c r="CR59" s="956"/>
      <c r="CS59" s="957"/>
      <c r="CT59" s="957"/>
      <c r="CU59" s="957"/>
      <c r="CV59" s="967"/>
      <c r="CW59" s="956"/>
      <c r="CX59" s="957"/>
      <c r="CY59" s="957"/>
      <c r="CZ59" s="957"/>
      <c r="DA59" s="967"/>
      <c r="DB59" s="956"/>
      <c r="DC59" s="957"/>
      <c r="DD59" s="957"/>
      <c r="DE59" s="957"/>
      <c r="DF59" s="967"/>
      <c r="DG59" s="956"/>
      <c r="DH59" s="957"/>
      <c r="DI59" s="957"/>
      <c r="DJ59" s="957"/>
      <c r="DK59" s="967"/>
      <c r="DL59" s="956"/>
      <c r="DM59" s="957"/>
      <c r="DN59" s="957"/>
      <c r="DO59" s="957"/>
      <c r="DP59" s="967"/>
      <c r="DQ59" s="956"/>
      <c r="DR59" s="957"/>
      <c r="DS59" s="957"/>
      <c r="DT59" s="957"/>
      <c r="DU59" s="967"/>
      <c r="DV59" s="949"/>
      <c r="DW59" s="950"/>
      <c r="DX59" s="950"/>
      <c r="DY59" s="950"/>
      <c r="DZ59" s="968"/>
      <c r="EA59" s="48"/>
    </row>
    <row r="60" spans="1:131" ht="26.25" customHeight="1" x14ac:dyDescent="0.15">
      <c r="A60" s="52">
        <v>33</v>
      </c>
      <c r="B60" s="949"/>
      <c r="C60" s="950"/>
      <c r="D60" s="950"/>
      <c r="E60" s="950"/>
      <c r="F60" s="950"/>
      <c r="G60" s="950"/>
      <c r="H60" s="950"/>
      <c r="I60" s="950"/>
      <c r="J60" s="950"/>
      <c r="K60" s="950"/>
      <c r="L60" s="950"/>
      <c r="M60" s="950"/>
      <c r="N60" s="950"/>
      <c r="O60" s="950"/>
      <c r="P60" s="951"/>
      <c r="Q60" s="976"/>
      <c r="R60" s="977"/>
      <c r="S60" s="977"/>
      <c r="T60" s="977"/>
      <c r="U60" s="977"/>
      <c r="V60" s="977"/>
      <c r="W60" s="977"/>
      <c r="X60" s="977"/>
      <c r="Y60" s="977"/>
      <c r="Z60" s="977"/>
      <c r="AA60" s="977"/>
      <c r="AB60" s="977"/>
      <c r="AC60" s="977"/>
      <c r="AD60" s="977"/>
      <c r="AE60" s="978"/>
      <c r="AF60" s="979"/>
      <c r="AG60" s="957"/>
      <c r="AH60" s="957"/>
      <c r="AI60" s="957"/>
      <c r="AJ60" s="980"/>
      <c r="AK60" s="981"/>
      <c r="AL60" s="977"/>
      <c r="AM60" s="977"/>
      <c r="AN60" s="977"/>
      <c r="AO60" s="977"/>
      <c r="AP60" s="977"/>
      <c r="AQ60" s="977"/>
      <c r="AR60" s="977"/>
      <c r="AS60" s="977"/>
      <c r="AT60" s="977"/>
      <c r="AU60" s="977"/>
      <c r="AV60" s="977"/>
      <c r="AW60" s="977"/>
      <c r="AX60" s="977"/>
      <c r="AY60" s="977"/>
      <c r="AZ60" s="982"/>
      <c r="BA60" s="982"/>
      <c r="BB60" s="982"/>
      <c r="BC60" s="982"/>
      <c r="BD60" s="982"/>
      <c r="BE60" s="954"/>
      <c r="BF60" s="954"/>
      <c r="BG60" s="954"/>
      <c r="BH60" s="954"/>
      <c r="BI60" s="955"/>
      <c r="BJ60" s="56"/>
      <c r="BK60" s="56"/>
      <c r="BL60" s="56"/>
      <c r="BM60" s="56"/>
      <c r="BN60" s="56"/>
      <c r="BO60" s="55"/>
      <c r="BP60" s="55"/>
      <c r="BQ60" s="52">
        <v>54</v>
      </c>
      <c r="BR60" s="72"/>
      <c r="BS60" s="949"/>
      <c r="BT60" s="950"/>
      <c r="BU60" s="950"/>
      <c r="BV60" s="950"/>
      <c r="BW60" s="950"/>
      <c r="BX60" s="950"/>
      <c r="BY60" s="950"/>
      <c r="BZ60" s="950"/>
      <c r="CA60" s="950"/>
      <c r="CB60" s="950"/>
      <c r="CC60" s="950"/>
      <c r="CD60" s="950"/>
      <c r="CE60" s="950"/>
      <c r="CF60" s="950"/>
      <c r="CG60" s="951"/>
      <c r="CH60" s="956"/>
      <c r="CI60" s="957"/>
      <c r="CJ60" s="957"/>
      <c r="CK60" s="957"/>
      <c r="CL60" s="967"/>
      <c r="CM60" s="956"/>
      <c r="CN60" s="957"/>
      <c r="CO60" s="957"/>
      <c r="CP60" s="957"/>
      <c r="CQ60" s="967"/>
      <c r="CR60" s="956"/>
      <c r="CS60" s="957"/>
      <c r="CT60" s="957"/>
      <c r="CU60" s="957"/>
      <c r="CV60" s="967"/>
      <c r="CW60" s="956"/>
      <c r="CX60" s="957"/>
      <c r="CY60" s="957"/>
      <c r="CZ60" s="957"/>
      <c r="DA60" s="967"/>
      <c r="DB60" s="956"/>
      <c r="DC60" s="957"/>
      <c r="DD60" s="957"/>
      <c r="DE60" s="957"/>
      <c r="DF60" s="967"/>
      <c r="DG60" s="956"/>
      <c r="DH60" s="957"/>
      <c r="DI60" s="957"/>
      <c r="DJ60" s="957"/>
      <c r="DK60" s="967"/>
      <c r="DL60" s="956"/>
      <c r="DM60" s="957"/>
      <c r="DN60" s="957"/>
      <c r="DO60" s="957"/>
      <c r="DP60" s="967"/>
      <c r="DQ60" s="956"/>
      <c r="DR60" s="957"/>
      <c r="DS60" s="957"/>
      <c r="DT60" s="957"/>
      <c r="DU60" s="967"/>
      <c r="DV60" s="949"/>
      <c r="DW60" s="950"/>
      <c r="DX60" s="950"/>
      <c r="DY60" s="950"/>
      <c r="DZ60" s="968"/>
      <c r="EA60" s="48"/>
    </row>
    <row r="61" spans="1:131" ht="26.25" customHeight="1" x14ac:dyDescent="0.15">
      <c r="A61" s="52">
        <v>34</v>
      </c>
      <c r="B61" s="949"/>
      <c r="C61" s="950"/>
      <c r="D61" s="950"/>
      <c r="E61" s="950"/>
      <c r="F61" s="950"/>
      <c r="G61" s="950"/>
      <c r="H61" s="950"/>
      <c r="I61" s="950"/>
      <c r="J61" s="950"/>
      <c r="K61" s="950"/>
      <c r="L61" s="950"/>
      <c r="M61" s="950"/>
      <c r="N61" s="950"/>
      <c r="O61" s="950"/>
      <c r="P61" s="951"/>
      <c r="Q61" s="976"/>
      <c r="R61" s="977"/>
      <c r="S61" s="977"/>
      <c r="T61" s="977"/>
      <c r="U61" s="977"/>
      <c r="V61" s="977"/>
      <c r="W61" s="977"/>
      <c r="X61" s="977"/>
      <c r="Y61" s="977"/>
      <c r="Z61" s="977"/>
      <c r="AA61" s="977"/>
      <c r="AB61" s="977"/>
      <c r="AC61" s="977"/>
      <c r="AD61" s="977"/>
      <c r="AE61" s="978"/>
      <c r="AF61" s="979"/>
      <c r="AG61" s="957"/>
      <c r="AH61" s="957"/>
      <c r="AI61" s="957"/>
      <c r="AJ61" s="980"/>
      <c r="AK61" s="981"/>
      <c r="AL61" s="977"/>
      <c r="AM61" s="977"/>
      <c r="AN61" s="977"/>
      <c r="AO61" s="977"/>
      <c r="AP61" s="977"/>
      <c r="AQ61" s="977"/>
      <c r="AR61" s="977"/>
      <c r="AS61" s="977"/>
      <c r="AT61" s="977"/>
      <c r="AU61" s="977"/>
      <c r="AV61" s="977"/>
      <c r="AW61" s="977"/>
      <c r="AX61" s="977"/>
      <c r="AY61" s="977"/>
      <c r="AZ61" s="982"/>
      <c r="BA61" s="982"/>
      <c r="BB61" s="982"/>
      <c r="BC61" s="982"/>
      <c r="BD61" s="982"/>
      <c r="BE61" s="954"/>
      <c r="BF61" s="954"/>
      <c r="BG61" s="954"/>
      <c r="BH61" s="954"/>
      <c r="BI61" s="955"/>
      <c r="BJ61" s="56"/>
      <c r="BK61" s="56"/>
      <c r="BL61" s="56"/>
      <c r="BM61" s="56"/>
      <c r="BN61" s="56"/>
      <c r="BO61" s="55"/>
      <c r="BP61" s="55"/>
      <c r="BQ61" s="52">
        <v>55</v>
      </c>
      <c r="BR61" s="72"/>
      <c r="BS61" s="949"/>
      <c r="BT61" s="950"/>
      <c r="BU61" s="950"/>
      <c r="BV61" s="950"/>
      <c r="BW61" s="950"/>
      <c r="BX61" s="950"/>
      <c r="BY61" s="950"/>
      <c r="BZ61" s="950"/>
      <c r="CA61" s="950"/>
      <c r="CB61" s="950"/>
      <c r="CC61" s="950"/>
      <c r="CD61" s="950"/>
      <c r="CE61" s="950"/>
      <c r="CF61" s="950"/>
      <c r="CG61" s="951"/>
      <c r="CH61" s="956"/>
      <c r="CI61" s="957"/>
      <c r="CJ61" s="957"/>
      <c r="CK61" s="957"/>
      <c r="CL61" s="967"/>
      <c r="CM61" s="956"/>
      <c r="CN61" s="957"/>
      <c r="CO61" s="957"/>
      <c r="CP61" s="957"/>
      <c r="CQ61" s="967"/>
      <c r="CR61" s="956"/>
      <c r="CS61" s="957"/>
      <c r="CT61" s="957"/>
      <c r="CU61" s="957"/>
      <c r="CV61" s="967"/>
      <c r="CW61" s="956"/>
      <c r="CX61" s="957"/>
      <c r="CY61" s="957"/>
      <c r="CZ61" s="957"/>
      <c r="DA61" s="967"/>
      <c r="DB61" s="956"/>
      <c r="DC61" s="957"/>
      <c r="DD61" s="957"/>
      <c r="DE61" s="957"/>
      <c r="DF61" s="967"/>
      <c r="DG61" s="956"/>
      <c r="DH61" s="957"/>
      <c r="DI61" s="957"/>
      <c r="DJ61" s="957"/>
      <c r="DK61" s="967"/>
      <c r="DL61" s="956"/>
      <c r="DM61" s="957"/>
      <c r="DN61" s="957"/>
      <c r="DO61" s="957"/>
      <c r="DP61" s="967"/>
      <c r="DQ61" s="956"/>
      <c r="DR61" s="957"/>
      <c r="DS61" s="957"/>
      <c r="DT61" s="957"/>
      <c r="DU61" s="967"/>
      <c r="DV61" s="949"/>
      <c r="DW61" s="950"/>
      <c r="DX61" s="950"/>
      <c r="DY61" s="950"/>
      <c r="DZ61" s="968"/>
      <c r="EA61" s="48"/>
    </row>
    <row r="62" spans="1:131" ht="26.25" customHeight="1" x14ac:dyDescent="0.15">
      <c r="A62" s="52">
        <v>35</v>
      </c>
      <c r="B62" s="949"/>
      <c r="C62" s="950"/>
      <c r="D62" s="950"/>
      <c r="E62" s="950"/>
      <c r="F62" s="950"/>
      <c r="G62" s="950"/>
      <c r="H62" s="950"/>
      <c r="I62" s="950"/>
      <c r="J62" s="950"/>
      <c r="K62" s="950"/>
      <c r="L62" s="950"/>
      <c r="M62" s="950"/>
      <c r="N62" s="950"/>
      <c r="O62" s="950"/>
      <c r="P62" s="951"/>
      <c r="Q62" s="976"/>
      <c r="R62" s="977"/>
      <c r="S62" s="977"/>
      <c r="T62" s="977"/>
      <c r="U62" s="977"/>
      <c r="V62" s="977"/>
      <c r="W62" s="977"/>
      <c r="X62" s="977"/>
      <c r="Y62" s="977"/>
      <c r="Z62" s="977"/>
      <c r="AA62" s="977"/>
      <c r="AB62" s="977"/>
      <c r="AC62" s="977"/>
      <c r="AD62" s="977"/>
      <c r="AE62" s="978"/>
      <c r="AF62" s="979"/>
      <c r="AG62" s="957"/>
      <c r="AH62" s="957"/>
      <c r="AI62" s="957"/>
      <c r="AJ62" s="980"/>
      <c r="AK62" s="981"/>
      <c r="AL62" s="977"/>
      <c r="AM62" s="977"/>
      <c r="AN62" s="977"/>
      <c r="AO62" s="977"/>
      <c r="AP62" s="977"/>
      <c r="AQ62" s="977"/>
      <c r="AR62" s="977"/>
      <c r="AS62" s="977"/>
      <c r="AT62" s="977"/>
      <c r="AU62" s="977"/>
      <c r="AV62" s="977"/>
      <c r="AW62" s="977"/>
      <c r="AX62" s="977"/>
      <c r="AY62" s="977"/>
      <c r="AZ62" s="982"/>
      <c r="BA62" s="982"/>
      <c r="BB62" s="982"/>
      <c r="BC62" s="982"/>
      <c r="BD62" s="982"/>
      <c r="BE62" s="954"/>
      <c r="BF62" s="954"/>
      <c r="BG62" s="954"/>
      <c r="BH62" s="954"/>
      <c r="BI62" s="955"/>
      <c r="BJ62" s="983" t="s">
        <v>278</v>
      </c>
      <c r="BK62" s="984"/>
      <c r="BL62" s="984"/>
      <c r="BM62" s="984"/>
      <c r="BN62" s="985"/>
      <c r="BO62" s="55"/>
      <c r="BP62" s="55"/>
      <c r="BQ62" s="52">
        <v>56</v>
      </c>
      <c r="BR62" s="72"/>
      <c r="BS62" s="949"/>
      <c r="BT62" s="950"/>
      <c r="BU62" s="950"/>
      <c r="BV62" s="950"/>
      <c r="BW62" s="950"/>
      <c r="BX62" s="950"/>
      <c r="BY62" s="950"/>
      <c r="BZ62" s="950"/>
      <c r="CA62" s="950"/>
      <c r="CB62" s="950"/>
      <c r="CC62" s="950"/>
      <c r="CD62" s="950"/>
      <c r="CE62" s="950"/>
      <c r="CF62" s="950"/>
      <c r="CG62" s="951"/>
      <c r="CH62" s="956"/>
      <c r="CI62" s="957"/>
      <c r="CJ62" s="957"/>
      <c r="CK62" s="957"/>
      <c r="CL62" s="967"/>
      <c r="CM62" s="956"/>
      <c r="CN62" s="957"/>
      <c r="CO62" s="957"/>
      <c r="CP62" s="957"/>
      <c r="CQ62" s="967"/>
      <c r="CR62" s="956"/>
      <c r="CS62" s="957"/>
      <c r="CT62" s="957"/>
      <c r="CU62" s="957"/>
      <c r="CV62" s="967"/>
      <c r="CW62" s="956"/>
      <c r="CX62" s="957"/>
      <c r="CY62" s="957"/>
      <c r="CZ62" s="957"/>
      <c r="DA62" s="967"/>
      <c r="DB62" s="956"/>
      <c r="DC62" s="957"/>
      <c r="DD62" s="957"/>
      <c r="DE62" s="957"/>
      <c r="DF62" s="967"/>
      <c r="DG62" s="956"/>
      <c r="DH62" s="957"/>
      <c r="DI62" s="957"/>
      <c r="DJ62" s="957"/>
      <c r="DK62" s="967"/>
      <c r="DL62" s="956"/>
      <c r="DM62" s="957"/>
      <c r="DN62" s="957"/>
      <c r="DO62" s="957"/>
      <c r="DP62" s="967"/>
      <c r="DQ62" s="956"/>
      <c r="DR62" s="957"/>
      <c r="DS62" s="957"/>
      <c r="DT62" s="957"/>
      <c r="DU62" s="967"/>
      <c r="DV62" s="949"/>
      <c r="DW62" s="950"/>
      <c r="DX62" s="950"/>
      <c r="DY62" s="950"/>
      <c r="DZ62" s="968"/>
      <c r="EA62" s="48"/>
    </row>
    <row r="63" spans="1:131" ht="26.25" customHeight="1" x14ac:dyDescent="0.15">
      <c r="A63" s="53" t="s">
        <v>437</v>
      </c>
      <c r="B63" s="927" t="s">
        <v>456</v>
      </c>
      <c r="C63" s="928"/>
      <c r="D63" s="928"/>
      <c r="E63" s="928"/>
      <c r="F63" s="928"/>
      <c r="G63" s="928"/>
      <c r="H63" s="928"/>
      <c r="I63" s="928"/>
      <c r="J63" s="928"/>
      <c r="K63" s="928"/>
      <c r="L63" s="928"/>
      <c r="M63" s="928"/>
      <c r="N63" s="928"/>
      <c r="O63" s="928"/>
      <c r="P63" s="929"/>
      <c r="Q63" s="937"/>
      <c r="R63" s="938"/>
      <c r="S63" s="938"/>
      <c r="T63" s="938"/>
      <c r="U63" s="938"/>
      <c r="V63" s="938"/>
      <c r="W63" s="938"/>
      <c r="X63" s="938"/>
      <c r="Y63" s="938"/>
      <c r="Z63" s="938"/>
      <c r="AA63" s="938"/>
      <c r="AB63" s="938"/>
      <c r="AC63" s="938"/>
      <c r="AD63" s="938"/>
      <c r="AE63" s="969"/>
      <c r="AF63" s="970">
        <v>1585</v>
      </c>
      <c r="AG63" s="939"/>
      <c r="AH63" s="939"/>
      <c r="AI63" s="939"/>
      <c r="AJ63" s="971"/>
      <c r="AK63" s="972"/>
      <c r="AL63" s="938"/>
      <c r="AM63" s="938"/>
      <c r="AN63" s="938"/>
      <c r="AO63" s="938"/>
      <c r="AP63" s="939">
        <f>SUM(AP28:AT62)</f>
        <v>19984</v>
      </c>
      <c r="AQ63" s="939"/>
      <c r="AR63" s="939"/>
      <c r="AS63" s="939"/>
      <c r="AT63" s="939"/>
      <c r="AU63" s="939">
        <f>SUM(AU28:AY62)</f>
        <v>9929</v>
      </c>
      <c r="AV63" s="939"/>
      <c r="AW63" s="939"/>
      <c r="AX63" s="939"/>
      <c r="AY63" s="939"/>
      <c r="AZ63" s="973"/>
      <c r="BA63" s="973"/>
      <c r="BB63" s="973"/>
      <c r="BC63" s="973"/>
      <c r="BD63" s="973"/>
      <c r="BE63" s="940"/>
      <c r="BF63" s="940"/>
      <c r="BG63" s="940"/>
      <c r="BH63" s="940"/>
      <c r="BI63" s="941"/>
      <c r="BJ63" s="974" t="s">
        <v>174</v>
      </c>
      <c r="BK63" s="934"/>
      <c r="BL63" s="934"/>
      <c r="BM63" s="934"/>
      <c r="BN63" s="975"/>
      <c r="BO63" s="55"/>
      <c r="BP63" s="55"/>
      <c r="BQ63" s="52">
        <v>57</v>
      </c>
      <c r="BR63" s="72"/>
      <c r="BS63" s="949"/>
      <c r="BT63" s="950"/>
      <c r="BU63" s="950"/>
      <c r="BV63" s="950"/>
      <c r="BW63" s="950"/>
      <c r="BX63" s="950"/>
      <c r="BY63" s="950"/>
      <c r="BZ63" s="950"/>
      <c r="CA63" s="950"/>
      <c r="CB63" s="950"/>
      <c r="CC63" s="950"/>
      <c r="CD63" s="950"/>
      <c r="CE63" s="950"/>
      <c r="CF63" s="950"/>
      <c r="CG63" s="951"/>
      <c r="CH63" s="956"/>
      <c r="CI63" s="957"/>
      <c r="CJ63" s="957"/>
      <c r="CK63" s="957"/>
      <c r="CL63" s="967"/>
      <c r="CM63" s="956"/>
      <c r="CN63" s="957"/>
      <c r="CO63" s="957"/>
      <c r="CP63" s="957"/>
      <c r="CQ63" s="967"/>
      <c r="CR63" s="956"/>
      <c r="CS63" s="957"/>
      <c r="CT63" s="957"/>
      <c r="CU63" s="957"/>
      <c r="CV63" s="967"/>
      <c r="CW63" s="956"/>
      <c r="CX63" s="957"/>
      <c r="CY63" s="957"/>
      <c r="CZ63" s="957"/>
      <c r="DA63" s="967"/>
      <c r="DB63" s="956"/>
      <c r="DC63" s="957"/>
      <c r="DD63" s="957"/>
      <c r="DE63" s="957"/>
      <c r="DF63" s="967"/>
      <c r="DG63" s="956"/>
      <c r="DH63" s="957"/>
      <c r="DI63" s="957"/>
      <c r="DJ63" s="957"/>
      <c r="DK63" s="967"/>
      <c r="DL63" s="956"/>
      <c r="DM63" s="957"/>
      <c r="DN63" s="957"/>
      <c r="DO63" s="957"/>
      <c r="DP63" s="967"/>
      <c r="DQ63" s="956"/>
      <c r="DR63" s="957"/>
      <c r="DS63" s="957"/>
      <c r="DT63" s="957"/>
      <c r="DU63" s="967"/>
      <c r="DV63" s="949"/>
      <c r="DW63" s="950"/>
      <c r="DX63" s="950"/>
      <c r="DY63" s="950"/>
      <c r="DZ63" s="96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49"/>
      <c r="BT64" s="950"/>
      <c r="BU64" s="950"/>
      <c r="BV64" s="950"/>
      <c r="BW64" s="950"/>
      <c r="BX64" s="950"/>
      <c r="BY64" s="950"/>
      <c r="BZ64" s="950"/>
      <c r="CA64" s="950"/>
      <c r="CB64" s="950"/>
      <c r="CC64" s="950"/>
      <c r="CD64" s="950"/>
      <c r="CE64" s="950"/>
      <c r="CF64" s="950"/>
      <c r="CG64" s="951"/>
      <c r="CH64" s="956"/>
      <c r="CI64" s="957"/>
      <c r="CJ64" s="957"/>
      <c r="CK64" s="957"/>
      <c r="CL64" s="967"/>
      <c r="CM64" s="956"/>
      <c r="CN64" s="957"/>
      <c r="CO64" s="957"/>
      <c r="CP64" s="957"/>
      <c r="CQ64" s="967"/>
      <c r="CR64" s="956"/>
      <c r="CS64" s="957"/>
      <c r="CT64" s="957"/>
      <c r="CU64" s="957"/>
      <c r="CV64" s="967"/>
      <c r="CW64" s="956"/>
      <c r="CX64" s="957"/>
      <c r="CY64" s="957"/>
      <c r="CZ64" s="957"/>
      <c r="DA64" s="967"/>
      <c r="DB64" s="956"/>
      <c r="DC64" s="957"/>
      <c r="DD64" s="957"/>
      <c r="DE64" s="957"/>
      <c r="DF64" s="967"/>
      <c r="DG64" s="956"/>
      <c r="DH64" s="957"/>
      <c r="DI64" s="957"/>
      <c r="DJ64" s="957"/>
      <c r="DK64" s="967"/>
      <c r="DL64" s="956"/>
      <c r="DM64" s="957"/>
      <c r="DN64" s="957"/>
      <c r="DO64" s="957"/>
      <c r="DP64" s="967"/>
      <c r="DQ64" s="956"/>
      <c r="DR64" s="957"/>
      <c r="DS64" s="957"/>
      <c r="DT64" s="957"/>
      <c r="DU64" s="967"/>
      <c r="DV64" s="949"/>
      <c r="DW64" s="950"/>
      <c r="DX64" s="950"/>
      <c r="DY64" s="950"/>
      <c r="DZ64" s="968"/>
      <c r="EA64" s="48"/>
    </row>
    <row r="65" spans="1:131" ht="26.25" customHeight="1" x14ac:dyDescent="0.15">
      <c r="A65" s="56" t="s">
        <v>457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49"/>
      <c r="BT65" s="950"/>
      <c r="BU65" s="950"/>
      <c r="BV65" s="950"/>
      <c r="BW65" s="950"/>
      <c r="BX65" s="950"/>
      <c r="BY65" s="950"/>
      <c r="BZ65" s="950"/>
      <c r="CA65" s="950"/>
      <c r="CB65" s="950"/>
      <c r="CC65" s="950"/>
      <c r="CD65" s="950"/>
      <c r="CE65" s="950"/>
      <c r="CF65" s="950"/>
      <c r="CG65" s="951"/>
      <c r="CH65" s="956"/>
      <c r="CI65" s="957"/>
      <c r="CJ65" s="957"/>
      <c r="CK65" s="957"/>
      <c r="CL65" s="967"/>
      <c r="CM65" s="956"/>
      <c r="CN65" s="957"/>
      <c r="CO65" s="957"/>
      <c r="CP65" s="957"/>
      <c r="CQ65" s="967"/>
      <c r="CR65" s="956"/>
      <c r="CS65" s="957"/>
      <c r="CT65" s="957"/>
      <c r="CU65" s="957"/>
      <c r="CV65" s="967"/>
      <c r="CW65" s="956"/>
      <c r="CX65" s="957"/>
      <c r="CY65" s="957"/>
      <c r="CZ65" s="957"/>
      <c r="DA65" s="967"/>
      <c r="DB65" s="956"/>
      <c r="DC65" s="957"/>
      <c r="DD65" s="957"/>
      <c r="DE65" s="957"/>
      <c r="DF65" s="967"/>
      <c r="DG65" s="956"/>
      <c r="DH65" s="957"/>
      <c r="DI65" s="957"/>
      <c r="DJ65" s="957"/>
      <c r="DK65" s="967"/>
      <c r="DL65" s="956"/>
      <c r="DM65" s="957"/>
      <c r="DN65" s="957"/>
      <c r="DO65" s="957"/>
      <c r="DP65" s="967"/>
      <c r="DQ65" s="956"/>
      <c r="DR65" s="957"/>
      <c r="DS65" s="957"/>
      <c r="DT65" s="957"/>
      <c r="DU65" s="967"/>
      <c r="DV65" s="949"/>
      <c r="DW65" s="950"/>
      <c r="DX65" s="950"/>
      <c r="DY65" s="950"/>
      <c r="DZ65" s="968"/>
      <c r="EA65" s="48"/>
    </row>
    <row r="66" spans="1:131" ht="26.25" customHeight="1" x14ac:dyDescent="0.15">
      <c r="A66" s="695" t="s">
        <v>165</v>
      </c>
      <c r="B66" s="696"/>
      <c r="C66" s="696"/>
      <c r="D66" s="696"/>
      <c r="E66" s="696"/>
      <c r="F66" s="696"/>
      <c r="G66" s="696"/>
      <c r="H66" s="696"/>
      <c r="I66" s="696"/>
      <c r="J66" s="696"/>
      <c r="K66" s="696"/>
      <c r="L66" s="696"/>
      <c r="M66" s="696"/>
      <c r="N66" s="696"/>
      <c r="O66" s="696"/>
      <c r="P66" s="697"/>
      <c r="Q66" s="687" t="s">
        <v>283</v>
      </c>
      <c r="R66" s="688"/>
      <c r="S66" s="688"/>
      <c r="T66" s="688"/>
      <c r="U66" s="689"/>
      <c r="V66" s="687" t="s">
        <v>68</v>
      </c>
      <c r="W66" s="688"/>
      <c r="X66" s="688"/>
      <c r="Y66" s="688"/>
      <c r="Z66" s="689"/>
      <c r="AA66" s="687" t="s">
        <v>300</v>
      </c>
      <c r="AB66" s="688"/>
      <c r="AC66" s="688"/>
      <c r="AD66" s="688"/>
      <c r="AE66" s="689"/>
      <c r="AF66" s="707" t="s">
        <v>440</v>
      </c>
      <c r="AG66" s="702"/>
      <c r="AH66" s="702"/>
      <c r="AI66" s="702"/>
      <c r="AJ66" s="708"/>
      <c r="AK66" s="687" t="s">
        <v>441</v>
      </c>
      <c r="AL66" s="696"/>
      <c r="AM66" s="696"/>
      <c r="AN66" s="696"/>
      <c r="AO66" s="697"/>
      <c r="AP66" s="687" t="s">
        <v>36</v>
      </c>
      <c r="AQ66" s="688"/>
      <c r="AR66" s="688"/>
      <c r="AS66" s="688"/>
      <c r="AT66" s="689"/>
      <c r="AU66" s="687" t="s">
        <v>381</v>
      </c>
      <c r="AV66" s="688"/>
      <c r="AW66" s="688"/>
      <c r="AX66" s="688"/>
      <c r="AY66" s="689"/>
      <c r="AZ66" s="687" t="s">
        <v>430</v>
      </c>
      <c r="BA66" s="688"/>
      <c r="BB66" s="688"/>
      <c r="BC66" s="688"/>
      <c r="BD66" s="693"/>
      <c r="BE66" s="55"/>
      <c r="BF66" s="55"/>
      <c r="BG66" s="55"/>
      <c r="BH66" s="55"/>
      <c r="BI66" s="55"/>
      <c r="BJ66" s="55"/>
      <c r="BK66" s="55"/>
      <c r="BL66" s="55"/>
      <c r="BM66" s="55"/>
      <c r="BN66" s="55"/>
      <c r="BO66" s="55"/>
      <c r="BP66" s="55"/>
      <c r="BQ66" s="52">
        <v>60</v>
      </c>
      <c r="BR66" s="73"/>
      <c r="BS66" s="920"/>
      <c r="BT66" s="921"/>
      <c r="BU66" s="921"/>
      <c r="BV66" s="921"/>
      <c r="BW66" s="921"/>
      <c r="BX66" s="921"/>
      <c r="BY66" s="921"/>
      <c r="BZ66" s="921"/>
      <c r="CA66" s="921"/>
      <c r="CB66" s="921"/>
      <c r="CC66" s="921"/>
      <c r="CD66" s="921"/>
      <c r="CE66" s="921"/>
      <c r="CF66" s="921"/>
      <c r="CG66" s="922"/>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20"/>
      <c r="DW66" s="921"/>
      <c r="DX66" s="921"/>
      <c r="DY66" s="921"/>
      <c r="DZ66" s="926"/>
      <c r="EA66" s="48"/>
    </row>
    <row r="67" spans="1:131" ht="26.25" customHeight="1" x14ac:dyDescent="0.15">
      <c r="A67" s="698"/>
      <c r="B67" s="699"/>
      <c r="C67" s="699"/>
      <c r="D67" s="699"/>
      <c r="E67" s="699"/>
      <c r="F67" s="699"/>
      <c r="G67" s="699"/>
      <c r="H67" s="699"/>
      <c r="I67" s="699"/>
      <c r="J67" s="699"/>
      <c r="K67" s="699"/>
      <c r="L67" s="699"/>
      <c r="M67" s="699"/>
      <c r="N67" s="699"/>
      <c r="O67" s="699"/>
      <c r="P67" s="700"/>
      <c r="Q67" s="690"/>
      <c r="R67" s="691"/>
      <c r="S67" s="691"/>
      <c r="T67" s="691"/>
      <c r="U67" s="692"/>
      <c r="V67" s="690"/>
      <c r="W67" s="691"/>
      <c r="X67" s="691"/>
      <c r="Y67" s="691"/>
      <c r="Z67" s="692"/>
      <c r="AA67" s="690"/>
      <c r="AB67" s="691"/>
      <c r="AC67" s="691"/>
      <c r="AD67" s="691"/>
      <c r="AE67" s="692"/>
      <c r="AF67" s="709"/>
      <c r="AG67" s="705"/>
      <c r="AH67" s="705"/>
      <c r="AI67" s="705"/>
      <c r="AJ67" s="710"/>
      <c r="AK67" s="711"/>
      <c r="AL67" s="699"/>
      <c r="AM67" s="699"/>
      <c r="AN67" s="699"/>
      <c r="AO67" s="700"/>
      <c r="AP67" s="690"/>
      <c r="AQ67" s="691"/>
      <c r="AR67" s="691"/>
      <c r="AS67" s="691"/>
      <c r="AT67" s="692"/>
      <c r="AU67" s="690"/>
      <c r="AV67" s="691"/>
      <c r="AW67" s="691"/>
      <c r="AX67" s="691"/>
      <c r="AY67" s="692"/>
      <c r="AZ67" s="690"/>
      <c r="BA67" s="691"/>
      <c r="BB67" s="691"/>
      <c r="BC67" s="691"/>
      <c r="BD67" s="694"/>
      <c r="BE67" s="55"/>
      <c r="BF67" s="55"/>
      <c r="BG67" s="55"/>
      <c r="BH67" s="55"/>
      <c r="BI67" s="55"/>
      <c r="BJ67" s="55"/>
      <c r="BK67" s="55"/>
      <c r="BL67" s="55"/>
      <c r="BM67" s="55"/>
      <c r="BN67" s="55"/>
      <c r="BO67" s="55"/>
      <c r="BP67" s="55"/>
      <c r="BQ67" s="52">
        <v>61</v>
      </c>
      <c r="BR67" s="73"/>
      <c r="BS67" s="920"/>
      <c r="BT67" s="921"/>
      <c r="BU67" s="921"/>
      <c r="BV67" s="921"/>
      <c r="BW67" s="921"/>
      <c r="BX67" s="921"/>
      <c r="BY67" s="921"/>
      <c r="BZ67" s="921"/>
      <c r="CA67" s="921"/>
      <c r="CB67" s="921"/>
      <c r="CC67" s="921"/>
      <c r="CD67" s="921"/>
      <c r="CE67" s="921"/>
      <c r="CF67" s="921"/>
      <c r="CG67" s="922"/>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20"/>
      <c r="DW67" s="921"/>
      <c r="DX67" s="921"/>
      <c r="DY67" s="921"/>
      <c r="DZ67" s="926"/>
      <c r="EA67" s="48"/>
    </row>
    <row r="68" spans="1:131" ht="26.25" customHeight="1" x14ac:dyDescent="0.15">
      <c r="A68" s="51">
        <v>1</v>
      </c>
      <c r="B68" s="960" t="s">
        <v>531</v>
      </c>
      <c r="C68" s="961"/>
      <c r="D68" s="961"/>
      <c r="E68" s="961"/>
      <c r="F68" s="961"/>
      <c r="G68" s="961"/>
      <c r="H68" s="961"/>
      <c r="I68" s="961"/>
      <c r="J68" s="961"/>
      <c r="K68" s="961"/>
      <c r="L68" s="961"/>
      <c r="M68" s="961"/>
      <c r="N68" s="961"/>
      <c r="O68" s="961"/>
      <c r="P68" s="962"/>
      <c r="Q68" s="963">
        <v>7230</v>
      </c>
      <c r="R68" s="964"/>
      <c r="S68" s="964"/>
      <c r="T68" s="964"/>
      <c r="U68" s="964"/>
      <c r="V68" s="964">
        <v>7229</v>
      </c>
      <c r="W68" s="964"/>
      <c r="X68" s="964"/>
      <c r="Y68" s="964"/>
      <c r="Z68" s="964"/>
      <c r="AA68" s="964">
        <v>1</v>
      </c>
      <c r="AB68" s="964"/>
      <c r="AC68" s="964"/>
      <c r="AD68" s="964"/>
      <c r="AE68" s="964"/>
      <c r="AF68" s="964">
        <v>1</v>
      </c>
      <c r="AG68" s="964"/>
      <c r="AH68" s="964"/>
      <c r="AI68" s="964"/>
      <c r="AJ68" s="964"/>
      <c r="AK68" s="964" t="s">
        <v>174</v>
      </c>
      <c r="AL68" s="964"/>
      <c r="AM68" s="964"/>
      <c r="AN68" s="964"/>
      <c r="AO68" s="964"/>
      <c r="AP68" s="964" t="s">
        <v>174</v>
      </c>
      <c r="AQ68" s="964"/>
      <c r="AR68" s="964"/>
      <c r="AS68" s="964"/>
      <c r="AT68" s="964"/>
      <c r="AU68" s="964" t="s">
        <v>174</v>
      </c>
      <c r="AV68" s="964"/>
      <c r="AW68" s="964"/>
      <c r="AX68" s="964"/>
      <c r="AY68" s="964"/>
      <c r="AZ68" s="965"/>
      <c r="BA68" s="965"/>
      <c r="BB68" s="965"/>
      <c r="BC68" s="965"/>
      <c r="BD68" s="966"/>
      <c r="BE68" s="55"/>
      <c r="BF68" s="55"/>
      <c r="BG68" s="55"/>
      <c r="BH68" s="55"/>
      <c r="BI68" s="55"/>
      <c r="BJ68" s="55"/>
      <c r="BK68" s="55"/>
      <c r="BL68" s="55"/>
      <c r="BM68" s="55"/>
      <c r="BN68" s="55"/>
      <c r="BO68" s="55"/>
      <c r="BP68" s="55"/>
      <c r="BQ68" s="52">
        <v>62</v>
      </c>
      <c r="BR68" s="73"/>
      <c r="BS68" s="920"/>
      <c r="BT68" s="921"/>
      <c r="BU68" s="921"/>
      <c r="BV68" s="921"/>
      <c r="BW68" s="921"/>
      <c r="BX68" s="921"/>
      <c r="BY68" s="921"/>
      <c r="BZ68" s="921"/>
      <c r="CA68" s="921"/>
      <c r="CB68" s="921"/>
      <c r="CC68" s="921"/>
      <c r="CD68" s="921"/>
      <c r="CE68" s="921"/>
      <c r="CF68" s="921"/>
      <c r="CG68" s="922"/>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20"/>
      <c r="DW68" s="921"/>
      <c r="DX68" s="921"/>
      <c r="DY68" s="921"/>
      <c r="DZ68" s="926"/>
      <c r="EA68" s="48"/>
    </row>
    <row r="69" spans="1:131" ht="26.25" customHeight="1" x14ac:dyDescent="0.15">
      <c r="A69" s="52">
        <v>2</v>
      </c>
      <c r="B69" s="949"/>
      <c r="C69" s="950"/>
      <c r="D69" s="950"/>
      <c r="E69" s="950"/>
      <c r="F69" s="950"/>
      <c r="G69" s="950"/>
      <c r="H69" s="950"/>
      <c r="I69" s="950"/>
      <c r="J69" s="950"/>
      <c r="K69" s="950"/>
      <c r="L69" s="950"/>
      <c r="M69" s="950"/>
      <c r="N69" s="950"/>
      <c r="O69" s="950"/>
      <c r="P69" s="951"/>
      <c r="Q69" s="952"/>
      <c r="R69" s="953"/>
      <c r="S69" s="953"/>
      <c r="T69" s="953"/>
      <c r="U69" s="953"/>
      <c r="V69" s="953"/>
      <c r="W69" s="953"/>
      <c r="X69" s="953"/>
      <c r="Y69" s="953"/>
      <c r="Z69" s="953"/>
      <c r="AA69" s="953"/>
      <c r="AB69" s="953"/>
      <c r="AC69" s="953"/>
      <c r="AD69" s="953"/>
      <c r="AE69" s="953"/>
      <c r="AF69" s="953"/>
      <c r="AG69" s="953"/>
      <c r="AH69" s="953"/>
      <c r="AI69" s="953"/>
      <c r="AJ69" s="953"/>
      <c r="AK69" s="953"/>
      <c r="AL69" s="953"/>
      <c r="AM69" s="953"/>
      <c r="AN69" s="953"/>
      <c r="AO69" s="953"/>
      <c r="AP69" s="953"/>
      <c r="AQ69" s="953"/>
      <c r="AR69" s="953"/>
      <c r="AS69" s="953"/>
      <c r="AT69" s="953"/>
      <c r="AU69" s="953"/>
      <c r="AV69" s="953"/>
      <c r="AW69" s="953"/>
      <c r="AX69" s="953"/>
      <c r="AY69" s="953"/>
      <c r="AZ69" s="954"/>
      <c r="BA69" s="954"/>
      <c r="BB69" s="954"/>
      <c r="BC69" s="954"/>
      <c r="BD69" s="955"/>
      <c r="BE69" s="55"/>
      <c r="BF69" s="55"/>
      <c r="BG69" s="55"/>
      <c r="BH69" s="55"/>
      <c r="BI69" s="55"/>
      <c r="BJ69" s="55"/>
      <c r="BK69" s="55"/>
      <c r="BL69" s="55"/>
      <c r="BM69" s="55"/>
      <c r="BN69" s="55"/>
      <c r="BO69" s="55"/>
      <c r="BP69" s="55"/>
      <c r="BQ69" s="52">
        <v>63</v>
      </c>
      <c r="BR69" s="73"/>
      <c r="BS69" s="920"/>
      <c r="BT69" s="921"/>
      <c r="BU69" s="921"/>
      <c r="BV69" s="921"/>
      <c r="BW69" s="921"/>
      <c r="BX69" s="921"/>
      <c r="BY69" s="921"/>
      <c r="BZ69" s="921"/>
      <c r="CA69" s="921"/>
      <c r="CB69" s="921"/>
      <c r="CC69" s="921"/>
      <c r="CD69" s="921"/>
      <c r="CE69" s="921"/>
      <c r="CF69" s="921"/>
      <c r="CG69" s="922"/>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20"/>
      <c r="DW69" s="921"/>
      <c r="DX69" s="921"/>
      <c r="DY69" s="921"/>
      <c r="DZ69" s="926"/>
      <c r="EA69" s="48"/>
    </row>
    <row r="70" spans="1:131" ht="26.25" customHeight="1" x14ac:dyDescent="0.15">
      <c r="A70" s="52">
        <v>3</v>
      </c>
      <c r="B70" s="949"/>
      <c r="C70" s="950"/>
      <c r="D70" s="950"/>
      <c r="E70" s="950"/>
      <c r="F70" s="950"/>
      <c r="G70" s="950"/>
      <c r="H70" s="950"/>
      <c r="I70" s="950"/>
      <c r="J70" s="950"/>
      <c r="K70" s="950"/>
      <c r="L70" s="950"/>
      <c r="M70" s="950"/>
      <c r="N70" s="950"/>
      <c r="O70" s="950"/>
      <c r="P70" s="951"/>
      <c r="Q70" s="952"/>
      <c r="R70" s="953"/>
      <c r="S70" s="953"/>
      <c r="T70" s="953"/>
      <c r="U70" s="953"/>
      <c r="V70" s="953"/>
      <c r="W70" s="953"/>
      <c r="X70" s="953"/>
      <c r="Y70" s="953"/>
      <c r="Z70" s="953"/>
      <c r="AA70" s="953"/>
      <c r="AB70" s="953"/>
      <c r="AC70" s="953"/>
      <c r="AD70" s="953"/>
      <c r="AE70" s="953"/>
      <c r="AF70" s="953"/>
      <c r="AG70" s="953"/>
      <c r="AH70" s="953"/>
      <c r="AI70" s="953"/>
      <c r="AJ70" s="953"/>
      <c r="AK70" s="953"/>
      <c r="AL70" s="953"/>
      <c r="AM70" s="953"/>
      <c r="AN70" s="953"/>
      <c r="AO70" s="953"/>
      <c r="AP70" s="953"/>
      <c r="AQ70" s="953"/>
      <c r="AR70" s="953"/>
      <c r="AS70" s="953"/>
      <c r="AT70" s="953"/>
      <c r="AU70" s="953"/>
      <c r="AV70" s="953"/>
      <c r="AW70" s="953"/>
      <c r="AX70" s="953"/>
      <c r="AY70" s="953"/>
      <c r="AZ70" s="954"/>
      <c r="BA70" s="954"/>
      <c r="BB70" s="954"/>
      <c r="BC70" s="954"/>
      <c r="BD70" s="955"/>
      <c r="BE70" s="55"/>
      <c r="BF70" s="55"/>
      <c r="BG70" s="55"/>
      <c r="BH70" s="55"/>
      <c r="BI70" s="55"/>
      <c r="BJ70" s="55"/>
      <c r="BK70" s="55"/>
      <c r="BL70" s="55"/>
      <c r="BM70" s="55"/>
      <c r="BN70" s="55"/>
      <c r="BO70" s="55"/>
      <c r="BP70" s="55"/>
      <c r="BQ70" s="52">
        <v>64</v>
      </c>
      <c r="BR70" s="73"/>
      <c r="BS70" s="920"/>
      <c r="BT70" s="921"/>
      <c r="BU70" s="921"/>
      <c r="BV70" s="921"/>
      <c r="BW70" s="921"/>
      <c r="BX70" s="921"/>
      <c r="BY70" s="921"/>
      <c r="BZ70" s="921"/>
      <c r="CA70" s="921"/>
      <c r="CB70" s="921"/>
      <c r="CC70" s="921"/>
      <c r="CD70" s="921"/>
      <c r="CE70" s="921"/>
      <c r="CF70" s="921"/>
      <c r="CG70" s="922"/>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20"/>
      <c r="DW70" s="921"/>
      <c r="DX70" s="921"/>
      <c r="DY70" s="921"/>
      <c r="DZ70" s="926"/>
      <c r="EA70" s="48"/>
    </row>
    <row r="71" spans="1:131" ht="26.25" customHeight="1" x14ac:dyDescent="0.15">
      <c r="A71" s="52">
        <v>4</v>
      </c>
      <c r="B71" s="949"/>
      <c r="C71" s="950"/>
      <c r="D71" s="950"/>
      <c r="E71" s="950"/>
      <c r="F71" s="950"/>
      <c r="G71" s="950"/>
      <c r="H71" s="950"/>
      <c r="I71" s="950"/>
      <c r="J71" s="950"/>
      <c r="K71" s="950"/>
      <c r="L71" s="950"/>
      <c r="M71" s="950"/>
      <c r="N71" s="950"/>
      <c r="O71" s="950"/>
      <c r="P71" s="951"/>
      <c r="Q71" s="952"/>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3"/>
      <c r="AY71" s="953"/>
      <c r="AZ71" s="954"/>
      <c r="BA71" s="954"/>
      <c r="BB71" s="954"/>
      <c r="BC71" s="954"/>
      <c r="BD71" s="955"/>
      <c r="BE71" s="55"/>
      <c r="BF71" s="55"/>
      <c r="BG71" s="55"/>
      <c r="BH71" s="55"/>
      <c r="BI71" s="55"/>
      <c r="BJ71" s="55"/>
      <c r="BK71" s="55"/>
      <c r="BL71" s="55"/>
      <c r="BM71" s="55"/>
      <c r="BN71" s="55"/>
      <c r="BO71" s="55"/>
      <c r="BP71" s="55"/>
      <c r="BQ71" s="52">
        <v>65</v>
      </c>
      <c r="BR71" s="73"/>
      <c r="BS71" s="920"/>
      <c r="BT71" s="921"/>
      <c r="BU71" s="921"/>
      <c r="BV71" s="921"/>
      <c r="BW71" s="921"/>
      <c r="BX71" s="921"/>
      <c r="BY71" s="921"/>
      <c r="BZ71" s="921"/>
      <c r="CA71" s="921"/>
      <c r="CB71" s="921"/>
      <c r="CC71" s="921"/>
      <c r="CD71" s="921"/>
      <c r="CE71" s="921"/>
      <c r="CF71" s="921"/>
      <c r="CG71" s="922"/>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20"/>
      <c r="DW71" s="921"/>
      <c r="DX71" s="921"/>
      <c r="DY71" s="921"/>
      <c r="DZ71" s="926"/>
      <c r="EA71" s="48"/>
    </row>
    <row r="72" spans="1:131" ht="26.25" customHeight="1" x14ac:dyDescent="0.15">
      <c r="A72" s="52">
        <v>5</v>
      </c>
      <c r="B72" s="949"/>
      <c r="C72" s="950"/>
      <c r="D72" s="950"/>
      <c r="E72" s="950"/>
      <c r="F72" s="950"/>
      <c r="G72" s="950"/>
      <c r="H72" s="950"/>
      <c r="I72" s="950"/>
      <c r="J72" s="950"/>
      <c r="K72" s="950"/>
      <c r="L72" s="950"/>
      <c r="M72" s="950"/>
      <c r="N72" s="950"/>
      <c r="O72" s="950"/>
      <c r="P72" s="951"/>
      <c r="Q72" s="952"/>
      <c r="R72" s="953"/>
      <c r="S72" s="953"/>
      <c r="T72" s="953"/>
      <c r="U72" s="953"/>
      <c r="V72" s="953"/>
      <c r="W72" s="953"/>
      <c r="X72" s="953"/>
      <c r="Y72" s="953"/>
      <c r="Z72" s="953"/>
      <c r="AA72" s="953"/>
      <c r="AB72" s="953"/>
      <c r="AC72" s="953"/>
      <c r="AD72" s="953"/>
      <c r="AE72" s="953"/>
      <c r="AF72" s="953"/>
      <c r="AG72" s="953"/>
      <c r="AH72" s="953"/>
      <c r="AI72" s="953"/>
      <c r="AJ72" s="953"/>
      <c r="AK72" s="953"/>
      <c r="AL72" s="953"/>
      <c r="AM72" s="953"/>
      <c r="AN72" s="953"/>
      <c r="AO72" s="953"/>
      <c r="AP72" s="953"/>
      <c r="AQ72" s="953"/>
      <c r="AR72" s="953"/>
      <c r="AS72" s="953"/>
      <c r="AT72" s="953"/>
      <c r="AU72" s="953"/>
      <c r="AV72" s="953"/>
      <c r="AW72" s="953"/>
      <c r="AX72" s="953"/>
      <c r="AY72" s="953"/>
      <c r="AZ72" s="954"/>
      <c r="BA72" s="954"/>
      <c r="BB72" s="954"/>
      <c r="BC72" s="954"/>
      <c r="BD72" s="955"/>
      <c r="BE72" s="55"/>
      <c r="BF72" s="55"/>
      <c r="BG72" s="55"/>
      <c r="BH72" s="55"/>
      <c r="BI72" s="55"/>
      <c r="BJ72" s="55"/>
      <c r="BK72" s="55"/>
      <c r="BL72" s="55"/>
      <c r="BM72" s="55"/>
      <c r="BN72" s="55"/>
      <c r="BO72" s="55"/>
      <c r="BP72" s="55"/>
      <c r="BQ72" s="52">
        <v>66</v>
      </c>
      <c r="BR72" s="73"/>
      <c r="BS72" s="920"/>
      <c r="BT72" s="921"/>
      <c r="BU72" s="921"/>
      <c r="BV72" s="921"/>
      <c r="BW72" s="921"/>
      <c r="BX72" s="921"/>
      <c r="BY72" s="921"/>
      <c r="BZ72" s="921"/>
      <c r="CA72" s="921"/>
      <c r="CB72" s="921"/>
      <c r="CC72" s="921"/>
      <c r="CD72" s="921"/>
      <c r="CE72" s="921"/>
      <c r="CF72" s="921"/>
      <c r="CG72" s="922"/>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20"/>
      <c r="DW72" s="921"/>
      <c r="DX72" s="921"/>
      <c r="DY72" s="921"/>
      <c r="DZ72" s="926"/>
      <c r="EA72" s="48"/>
    </row>
    <row r="73" spans="1:131" ht="26.25" customHeight="1" x14ac:dyDescent="0.15">
      <c r="A73" s="52">
        <v>6</v>
      </c>
      <c r="B73" s="949"/>
      <c r="C73" s="950"/>
      <c r="D73" s="950"/>
      <c r="E73" s="950"/>
      <c r="F73" s="950"/>
      <c r="G73" s="950"/>
      <c r="H73" s="950"/>
      <c r="I73" s="950"/>
      <c r="J73" s="950"/>
      <c r="K73" s="950"/>
      <c r="L73" s="950"/>
      <c r="M73" s="950"/>
      <c r="N73" s="950"/>
      <c r="O73" s="950"/>
      <c r="P73" s="951"/>
      <c r="Q73" s="952"/>
      <c r="R73" s="953"/>
      <c r="S73" s="953"/>
      <c r="T73" s="953"/>
      <c r="U73" s="953"/>
      <c r="V73" s="953"/>
      <c r="W73" s="953"/>
      <c r="X73" s="953"/>
      <c r="Y73" s="953"/>
      <c r="Z73" s="953"/>
      <c r="AA73" s="953"/>
      <c r="AB73" s="953"/>
      <c r="AC73" s="953"/>
      <c r="AD73" s="953"/>
      <c r="AE73" s="953"/>
      <c r="AF73" s="953"/>
      <c r="AG73" s="953"/>
      <c r="AH73" s="953"/>
      <c r="AI73" s="953"/>
      <c r="AJ73" s="953"/>
      <c r="AK73" s="953"/>
      <c r="AL73" s="953"/>
      <c r="AM73" s="953"/>
      <c r="AN73" s="953"/>
      <c r="AO73" s="953"/>
      <c r="AP73" s="953"/>
      <c r="AQ73" s="953"/>
      <c r="AR73" s="953"/>
      <c r="AS73" s="953"/>
      <c r="AT73" s="953"/>
      <c r="AU73" s="953"/>
      <c r="AV73" s="953"/>
      <c r="AW73" s="953"/>
      <c r="AX73" s="953"/>
      <c r="AY73" s="953"/>
      <c r="AZ73" s="954"/>
      <c r="BA73" s="954"/>
      <c r="BB73" s="954"/>
      <c r="BC73" s="954"/>
      <c r="BD73" s="955"/>
      <c r="BE73" s="55"/>
      <c r="BF73" s="55"/>
      <c r="BG73" s="55"/>
      <c r="BH73" s="55"/>
      <c r="BI73" s="55"/>
      <c r="BJ73" s="55"/>
      <c r="BK73" s="55"/>
      <c r="BL73" s="55"/>
      <c r="BM73" s="55"/>
      <c r="BN73" s="55"/>
      <c r="BO73" s="55"/>
      <c r="BP73" s="55"/>
      <c r="BQ73" s="52">
        <v>67</v>
      </c>
      <c r="BR73" s="73"/>
      <c r="BS73" s="920"/>
      <c r="BT73" s="921"/>
      <c r="BU73" s="921"/>
      <c r="BV73" s="921"/>
      <c r="BW73" s="921"/>
      <c r="BX73" s="921"/>
      <c r="BY73" s="921"/>
      <c r="BZ73" s="921"/>
      <c r="CA73" s="921"/>
      <c r="CB73" s="921"/>
      <c r="CC73" s="921"/>
      <c r="CD73" s="921"/>
      <c r="CE73" s="921"/>
      <c r="CF73" s="921"/>
      <c r="CG73" s="922"/>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20"/>
      <c r="DW73" s="921"/>
      <c r="DX73" s="921"/>
      <c r="DY73" s="921"/>
      <c r="DZ73" s="926"/>
      <c r="EA73" s="48"/>
    </row>
    <row r="74" spans="1:131" ht="26.25" customHeight="1" x14ac:dyDescent="0.15">
      <c r="A74" s="52">
        <v>7</v>
      </c>
      <c r="B74" s="949"/>
      <c r="C74" s="950"/>
      <c r="D74" s="950"/>
      <c r="E74" s="950"/>
      <c r="F74" s="950"/>
      <c r="G74" s="950"/>
      <c r="H74" s="950"/>
      <c r="I74" s="950"/>
      <c r="J74" s="950"/>
      <c r="K74" s="950"/>
      <c r="L74" s="950"/>
      <c r="M74" s="950"/>
      <c r="N74" s="950"/>
      <c r="O74" s="950"/>
      <c r="P74" s="951"/>
      <c r="Q74" s="952"/>
      <c r="R74" s="953"/>
      <c r="S74" s="953"/>
      <c r="T74" s="953"/>
      <c r="U74" s="953"/>
      <c r="V74" s="953"/>
      <c r="W74" s="953"/>
      <c r="X74" s="953"/>
      <c r="Y74" s="953"/>
      <c r="Z74" s="953"/>
      <c r="AA74" s="953"/>
      <c r="AB74" s="953"/>
      <c r="AC74" s="953"/>
      <c r="AD74" s="953"/>
      <c r="AE74" s="953"/>
      <c r="AF74" s="953"/>
      <c r="AG74" s="953"/>
      <c r="AH74" s="953"/>
      <c r="AI74" s="953"/>
      <c r="AJ74" s="953"/>
      <c r="AK74" s="953"/>
      <c r="AL74" s="953"/>
      <c r="AM74" s="953"/>
      <c r="AN74" s="953"/>
      <c r="AO74" s="953"/>
      <c r="AP74" s="953"/>
      <c r="AQ74" s="953"/>
      <c r="AR74" s="953"/>
      <c r="AS74" s="953"/>
      <c r="AT74" s="953"/>
      <c r="AU74" s="953"/>
      <c r="AV74" s="953"/>
      <c r="AW74" s="953"/>
      <c r="AX74" s="953"/>
      <c r="AY74" s="953"/>
      <c r="AZ74" s="954"/>
      <c r="BA74" s="954"/>
      <c r="BB74" s="954"/>
      <c r="BC74" s="954"/>
      <c r="BD74" s="955"/>
      <c r="BE74" s="55"/>
      <c r="BF74" s="55"/>
      <c r="BG74" s="55"/>
      <c r="BH74" s="55"/>
      <c r="BI74" s="55"/>
      <c r="BJ74" s="55"/>
      <c r="BK74" s="55"/>
      <c r="BL74" s="55"/>
      <c r="BM74" s="55"/>
      <c r="BN74" s="55"/>
      <c r="BO74" s="55"/>
      <c r="BP74" s="55"/>
      <c r="BQ74" s="52">
        <v>68</v>
      </c>
      <c r="BR74" s="73"/>
      <c r="BS74" s="920"/>
      <c r="BT74" s="921"/>
      <c r="BU74" s="921"/>
      <c r="BV74" s="921"/>
      <c r="BW74" s="921"/>
      <c r="BX74" s="921"/>
      <c r="BY74" s="921"/>
      <c r="BZ74" s="921"/>
      <c r="CA74" s="921"/>
      <c r="CB74" s="921"/>
      <c r="CC74" s="921"/>
      <c r="CD74" s="921"/>
      <c r="CE74" s="921"/>
      <c r="CF74" s="921"/>
      <c r="CG74" s="922"/>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20"/>
      <c r="DW74" s="921"/>
      <c r="DX74" s="921"/>
      <c r="DY74" s="921"/>
      <c r="DZ74" s="926"/>
      <c r="EA74" s="48"/>
    </row>
    <row r="75" spans="1:131" ht="26.25" customHeight="1" x14ac:dyDescent="0.15">
      <c r="A75" s="52">
        <v>8</v>
      </c>
      <c r="B75" s="949"/>
      <c r="C75" s="950"/>
      <c r="D75" s="950"/>
      <c r="E75" s="950"/>
      <c r="F75" s="950"/>
      <c r="G75" s="950"/>
      <c r="H75" s="950"/>
      <c r="I75" s="950"/>
      <c r="J75" s="950"/>
      <c r="K75" s="950"/>
      <c r="L75" s="950"/>
      <c r="M75" s="950"/>
      <c r="N75" s="950"/>
      <c r="O75" s="950"/>
      <c r="P75" s="951"/>
      <c r="Q75" s="956"/>
      <c r="R75" s="957"/>
      <c r="S75" s="957"/>
      <c r="T75" s="957"/>
      <c r="U75" s="958"/>
      <c r="V75" s="959"/>
      <c r="W75" s="957"/>
      <c r="X75" s="957"/>
      <c r="Y75" s="957"/>
      <c r="Z75" s="958"/>
      <c r="AA75" s="959"/>
      <c r="AB75" s="957"/>
      <c r="AC75" s="957"/>
      <c r="AD75" s="957"/>
      <c r="AE75" s="958"/>
      <c r="AF75" s="959"/>
      <c r="AG75" s="957"/>
      <c r="AH75" s="957"/>
      <c r="AI75" s="957"/>
      <c r="AJ75" s="958"/>
      <c r="AK75" s="959"/>
      <c r="AL75" s="957"/>
      <c r="AM75" s="957"/>
      <c r="AN75" s="957"/>
      <c r="AO75" s="958"/>
      <c r="AP75" s="959"/>
      <c r="AQ75" s="957"/>
      <c r="AR75" s="957"/>
      <c r="AS75" s="957"/>
      <c r="AT75" s="958"/>
      <c r="AU75" s="959"/>
      <c r="AV75" s="957"/>
      <c r="AW75" s="957"/>
      <c r="AX75" s="957"/>
      <c r="AY75" s="958"/>
      <c r="AZ75" s="954"/>
      <c r="BA75" s="954"/>
      <c r="BB75" s="954"/>
      <c r="BC75" s="954"/>
      <c r="BD75" s="955"/>
      <c r="BE75" s="55"/>
      <c r="BF75" s="55"/>
      <c r="BG75" s="55"/>
      <c r="BH75" s="55"/>
      <c r="BI75" s="55"/>
      <c r="BJ75" s="55"/>
      <c r="BK75" s="55"/>
      <c r="BL75" s="55"/>
      <c r="BM75" s="55"/>
      <c r="BN75" s="55"/>
      <c r="BO75" s="55"/>
      <c r="BP75" s="55"/>
      <c r="BQ75" s="52">
        <v>69</v>
      </c>
      <c r="BR75" s="73"/>
      <c r="BS75" s="920"/>
      <c r="BT75" s="921"/>
      <c r="BU75" s="921"/>
      <c r="BV75" s="921"/>
      <c r="BW75" s="921"/>
      <c r="BX75" s="921"/>
      <c r="BY75" s="921"/>
      <c r="BZ75" s="921"/>
      <c r="CA75" s="921"/>
      <c r="CB75" s="921"/>
      <c r="CC75" s="921"/>
      <c r="CD75" s="921"/>
      <c r="CE75" s="921"/>
      <c r="CF75" s="921"/>
      <c r="CG75" s="922"/>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20"/>
      <c r="DW75" s="921"/>
      <c r="DX75" s="921"/>
      <c r="DY75" s="921"/>
      <c r="DZ75" s="926"/>
      <c r="EA75" s="48"/>
    </row>
    <row r="76" spans="1:131" ht="26.25" customHeight="1" x14ac:dyDescent="0.15">
      <c r="A76" s="52">
        <v>9</v>
      </c>
      <c r="B76" s="949"/>
      <c r="C76" s="950"/>
      <c r="D76" s="950"/>
      <c r="E76" s="950"/>
      <c r="F76" s="950"/>
      <c r="G76" s="950"/>
      <c r="H76" s="950"/>
      <c r="I76" s="950"/>
      <c r="J76" s="950"/>
      <c r="K76" s="950"/>
      <c r="L76" s="950"/>
      <c r="M76" s="950"/>
      <c r="N76" s="950"/>
      <c r="O76" s="950"/>
      <c r="P76" s="951"/>
      <c r="Q76" s="956"/>
      <c r="R76" s="957"/>
      <c r="S76" s="957"/>
      <c r="T76" s="957"/>
      <c r="U76" s="958"/>
      <c r="V76" s="959"/>
      <c r="W76" s="957"/>
      <c r="X76" s="957"/>
      <c r="Y76" s="957"/>
      <c r="Z76" s="958"/>
      <c r="AA76" s="959"/>
      <c r="AB76" s="957"/>
      <c r="AC76" s="957"/>
      <c r="AD76" s="957"/>
      <c r="AE76" s="958"/>
      <c r="AF76" s="959"/>
      <c r="AG76" s="957"/>
      <c r="AH76" s="957"/>
      <c r="AI76" s="957"/>
      <c r="AJ76" s="958"/>
      <c r="AK76" s="959"/>
      <c r="AL76" s="957"/>
      <c r="AM76" s="957"/>
      <c r="AN76" s="957"/>
      <c r="AO76" s="958"/>
      <c r="AP76" s="959"/>
      <c r="AQ76" s="957"/>
      <c r="AR76" s="957"/>
      <c r="AS76" s="957"/>
      <c r="AT76" s="958"/>
      <c r="AU76" s="959"/>
      <c r="AV76" s="957"/>
      <c r="AW76" s="957"/>
      <c r="AX76" s="957"/>
      <c r="AY76" s="958"/>
      <c r="AZ76" s="954"/>
      <c r="BA76" s="954"/>
      <c r="BB76" s="954"/>
      <c r="BC76" s="954"/>
      <c r="BD76" s="955"/>
      <c r="BE76" s="55"/>
      <c r="BF76" s="55"/>
      <c r="BG76" s="55"/>
      <c r="BH76" s="55"/>
      <c r="BI76" s="55"/>
      <c r="BJ76" s="55"/>
      <c r="BK76" s="55"/>
      <c r="BL76" s="55"/>
      <c r="BM76" s="55"/>
      <c r="BN76" s="55"/>
      <c r="BO76" s="55"/>
      <c r="BP76" s="55"/>
      <c r="BQ76" s="52">
        <v>70</v>
      </c>
      <c r="BR76" s="73"/>
      <c r="BS76" s="920"/>
      <c r="BT76" s="921"/>
      <c r="BU76" s="921"/>
      <c r="BV76" s="921"/>
      <c r="BW76" s="921"/>
      <c r="BX76" s="921"/>
      <c r="BY76" s="921"/>
      <c r="BZ76" s="921"/>
      <c r="CA76" s="921"/>
      <c r="CB76" s="921"/>
      <c r="CC76" s="921"/>
      <c r="CD76" s="921"/>
      <c r="CE76" s="921"/>
      <c r="CF76" s="921"/>
      <c r="CG76" s="922"/>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20"/>
      <c r="DW76" s="921"/>
      <c r="DX76" s="921"/>
      <c r="DY76" s="921"/>
      <c r="DZ76" s="926"/>
      <c r="EA76" s="48"/>
    </row>
    <row r="77" spans="1:131" ht="26.25" customHeight="1" x14ac:dyDescent="0.15">
      <c r="A77" s="52">
        <v>10</v>
      </c>
      <c r="B77" s="949"/>
      <c r="C77" s="950"/>
      <c r="D77" s="950"/>
      <c r="E77" s="950"/>
      <c r="F77" s="950"/>
      <c r="G77" s="950"/>
      <c r="H77" s="950"/>
      <c r="I77" s="950"/>
      <c r="J77" s="950"/>
      <c r="K77" s="950"/>
      <c r="L77" s="950"/>
      <c r="M77" s="950"/>
      <c r="N77" s="950"/>
      <c r="O77" s="950"/>
      <c r="P77" s="951"/>
      <c r="Q77" s="956"/>
      <c r="R77" s="957"/>
      <c r="S77" s="957"/>
      <c r="T77" s="957"/>
      <c r="U77" s="958"/>
      <c r="V77" s="959"/>
      <c r="W77" s="957"/>
      <c r="X77" s="957"/>
      <c r="Y77" s="957"/>
      <c r="Z77" s="958"/>
      <c r="AA77" s="959"/>
      <c r="AB77" s="957"/>
      <c r="AC77" s="957"/>
      <c r="AD77" s="957"/>
      <c r="AE77" s="958"/>
      <c r="AF77" s="959"/>
      <c r="AG77" s="957"/>
      <c r="AH77" s="957"/>
      <c r="AI77" s="957"/>
      <c r="AJ77" s="958"/>
      <c r="AK77" s="959"/>
      <c r="AL77" s="957"/>
      <c r="AM77" s="957"/>
      <c r="AN77" s="957"/>
      <c r="AO77" s="958"/>
      <c r="AP77" s="959"/>
      <c r="AQ77" s="957"/>
      <c r="AR77" s="957"/>
      <c r="AS77" s="957"/>
      <c r="AT77" s="958"/>
      <c r="AU77" s="959"/>
      <c r="AV77" s="957"/>
      <c r="AW77" s="957"/>
      <c r="AX77" s="957"/>
      <c r="AY77" s="958"/>
      <c r="AZ77" s="954"/>
      <c r="BA77" s="954"/>
      <c r="BB77" s="954"/>
      <c r="BC77" s="954"/>
      <c r="BD77" s="955"/>
      <c r="BE77" s="55"/>
      <c r="BF77" s="55"/>
      <c r="BG77" s="55"/>
      <c r="BH77" s="55"/>
      <c r="BI77" s="55"/>
      <c r="BJ77" s="55"/>
      <c r="BK77" s="55"/>
      <c r="BL77" s="55"/>
      <c r="BM77" s="55"/>
      <c r="BN77" s="55"/>
      <c r="BO77" s="55"/>
      <c r="BP77" s="55"/>
      <c r="BQ77" s="52">
        <v>71</v>
      </c>
      <c r="BR77" s="73"/>
      <c r="BS77" s="920"/>
      <c r="BT77" s="921"/>
      <c r="BU77" s="921"/>
      <c r="BV77" s="921"/>
      <c r="BW77" s="921"/>
      <c r="BX77" s="921"/>
      <c r="BY77" s="921"/>
      <c r="BZ77" s="921"/>
      <c r="CA77" s="921"/>
      <c r="CB77" s="921"/>
      <c r="CC77" s="921"/>
      <c r="CD77" s="921"/>
      <c r="CE77" s="921"/>
      <c r="CF77" s="921"/>
      <c r="CG77" s="922"/>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20"/>
      <c r="DW77" s="921"/>
      <c r="DX77" s="921"/>
      <c r="DY77" s="921"/>
      <c r="DZ77" s="926"/>
      <c r="EA77" s="48"/>
    </row>
    <row r="78" spans="1:131" ht="26.25" customHeight="1" x14ac:dyDescent="0.15">
      <c r="A78" s="52">
        <v>11</v>
      </c>
      <c r="B78" s="949"/>
      <c r="C78" s="950"/>
      <c r="D78" s="950"/>
      <c r="E78" s="950"/>
      <c r="F78" s="950"/>
      <c r="G78" s="950"/>
      <c r="H78" s="950"/>
      <c r="I78" s="950"/>
      <c r="J78" s="950"/>
      <c r="K78" s="950"/>
      <c r="L78" s="950"/>
      <c r="M78" s="950"/>
      <c r="N78" s="950"/>
      <c r="O78" s="950"/>
      <c r="P78" s="951"/>
      <c r="Q78" s="952"/>
      <c r="R78" s="953"/>
      <c r="S78" s="953"/>
      <c r="T78" s="953"/>
      <c r="U78" s="953"/>
      <c r="V78" s="953"/>
      <c r="W78" s="953"/>
      <c r="X78" s="953"/>
      <c r="Y78" s="953"/>
      <c r="Z78" s="953"/>
      <c r="AA78" s="953"/>
      <c r="AB78" s="953"/>
      <c r="AC78" s="953"/>
      <c r="AD78" s="953"/>
      <c r="AE78" s="953"/>
      <c r="AF78" s="953"/>
      <c r="AG78" s="953"/>
      <c r="AH78" s="953"/>
      <c r="AI78" s="953"/>
      <c r="AJ78" s="953"/>
      <c r="AK78" s="953"/>
      <c r="AL78" s="953"/>
      <c r="AM78" s="953"/>
      <c r="AN78" s="953"/>
      <c r="AO78" s="953"/>
      <c r="AP78" s="953"/>
      <c r="AQ78" s="953"/>
      <c r="AR78" s="953"/>
      <c r="AS78" s="953"/>
      <c r="AT78" s="953"/>
      <c r="AU78" s="953"/>
      <c r="AV78" s="953"/>
      <c r="AW78" s="953"/>
      <c r="AX78" s="953"/>
      <c r="AY78" s="953"/>
      <c r="AZ78" s="954"/>
      <c r="BA78" s="954"/>
      <c r="BB78" s="954"/>
      <c r="BC78" s="954"/>
      <c r="BD78" s="955"/>
      <c r="BE78" s="55"/>
      <c r="BF78" s="55"/>
      <c r="BG78" s="55"/>
      <c r="BH78" s="55"/>
      <c r="BI78" s="55"/>
      <c r="BJ78" s="48"/>
      <c r="BK78" s="48"/>
      <c r="BL78" s="48"/>
      <c r="BM78" s="48"/>
      <c r="BN78" s="48"/>
      <c r="BO78" s="55"/>
      <c r="BP78" s="55"/>
      <c r="BQ78" s="52">
        <v>72</v>
      </c>
      <c r="BR78" s="73"/>
      <c r="BS78" s="920"/>
      <c r="BT78" s="921"/>
      <c r="BU78" s="921"/>
      <c r="BV78" s="921"/>
      <c r="BW78" s="921"/>
      <c r="BX78" s="921"/>
      <c r="BY78" s="921"/>
      <c r="BZ78" s="921"/>
      <c r="CA78" s="921"/>
      <c r="CB78" s="921"/>
      <c r="CC78" s="921"/>
      <c r="CD78" s="921"/>
      <c r="CE78" s="921"/>
      <c r="CF78" s="921"/>
      <c r="CG78" s="922"/>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20"/>
      <c r="DW78" s="921"/>
      <c r="DX78" s="921"/>
      <c r="DY78" s="921"/>
      <c r="DZ78" s="926"/>
      <c r="EA78" s="48"/>
    </row>
    <row r="79" spans="1:131" ht="26.25" customHeight="1" x14ac:dyDescent="0.15">
      <c r="A79" s="52">
        <v>12</v>
      </c>
      <c r="B79" s="949"/>
      <c r="C79" s="950"/>
      <c r="D79" s="950"/>
      <c r="E79" s="950"/>
      <c r="F79" s="950"/>
      <c r="G79" s="950"/>
      <c r="H79" s="950"/>
      <c r="I79" s="950"/>
      <c r="J79" s="950"/>
      <c r="K79" s="950"/>
      <c r="L79" s="950"/>
      <c r="M79" s="950"/>
      <c r="N79" s="950"/>
      <c r="O79" s="950"/>
      <c r="P79" s="951"/>
      <c r="Q79" s="952"/>
      <c r="R79" s="953"/>
      <c r="S79" s="953"/>
      <c r="T79" s="953"/>
      <c r="U79" s="953"/>
      <c r="V79" s="953"/>
      <c r="W79" s="953"/>
      <c r="X79" s="953"/>
      <c r="Y79" s="953"/>
      <c r="Z79" s="953"/>
      <c r="AA79" s="953"/>
      <c r="AB79" s="953"/>
      <c r="AC79" s="953"/>
      <c r="AD79" s="953"/>
      <c r="AE79" s="953"/>
      <c r="AF79" s="953"/>
      <c r="AG79" s="953"/>
      <c r="AH79" s="953"/>
      <c r="AI79" s="953"/>
      <c r="AJ79" s="953"/>
      <c r="AK79" s="953"/>
      <c r="AL79" s="953"/>
      <c r="AM79" s="953"/>
      <c r="AN79" s="953"/>
      <c r="AO79" s="953"/>
      <c r="AP79" s="953"/>
      <c r="AQ79" s="953"/>
      <c r="AR79" s="953"/>
      <c r="AS79" s="953"/>
      <c r="AT79" s="953"/>
      <c r="AU79" s="953"/>
      <c r="AV79" s="953"/>
      <c r="AW79" s="953"/>
      <c r="AX79" s="953"/>
      <c r="AY79" s="953"/>
      <c r="AZ79" s="954"/>
      <c r="BA79" s="954"/>
      <c r="BB79" s="954"/>
      <c r="BC79" s="954"/>
      <c r="BD79" s="955"/>
      <c r="BE79" s="55"/>
      <c r="BF79" s="55"/>
      <c r="BG79" s="55"/>
      <c r="BH79" s="55"/>
      <c r="BI79" s="55"/>
      <c r="BJ79" s="48"/>
      <c r="BK79" s="48"/>
      <c r="BL79" s="48"/>
      <c r="BM79" s="48"/>
      <c r="BN79" s="48"/>
      <c r="BO79" s="55"/>
      <c r="BP79" s="55"/>
      <c r="BQ79" s="52">
        <v>73</v>
      </c>
      <c r="BR79" s="73"/>
      <c r="BS79" s="920"/>
      <c r="BT79" s="921"/>
      <c r="BU79" s="921"/>
      <c r="BV79" s="921"/>
      <c r="BW79" s="921"/>
      <c r="BX79" s="921"/>
      <c r="BY79" s="921"/>
      <c r="BZ79" s="921"/>
      <c r="CA79" s="921"/>
      <c r="CB79" s="921"/>
      <c r="CC79" s="921"/>
      <c r="CD79" s="921"/>
      <c r="CE79" s="921"/>
      <c r="CF79" s="921"/>
      <c r="CG79" s="922"/>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20"/>
      <c r="DW79" s="921"/>
      <c r="DX79" s="921"/>
      <c r="DY79" s="921"/>
      <c r="DZ79" s="926"/>
      <c r="EA79" s="48"/>
    </row>
    <row r="80" spans="1:131" ht="26.25" customHeight="1" x14ac:dyDescent="0.15">
      <c r="A80" s="52">
        <v>13</v>
      </c>
      <c r="B80" s="949"/>
      <c r="C80" s="950"/>
      <c r="D80" s="950"/>
      <c r="E80" s="950"/>
      <c r="F80" s="950"/>
      <c r="G80" s="950"/>
      <c r="H80" s="950"/>
      <c r="I80" s="950"/>
      <c r="J80" s="950"/>
      <c r="K80" s="950"/>
      <c r="L80" s="950"/>
      <c r="M80" s="950"/>
      <c r="N80" s="950"/>
      <c r="O80" s="950"/>
      <c r="P80" s="951"/>
      <c r="Q80" s="952"/>
      <c r="R80" s="953"/>
      <c r="S80" s="953"/>
      <c r="T80" s="953"/>
      <c r="U80" s="953"/>
      <c r="V80" s="953"/>
      <c r="W80" s="953"/>
      <c r="X80" s="953"/>
      <c r="Y80" s="953"/>
      <c r="Z80" s="953"/>
      <c r="AA80" s="953"/>
      <c r="AB80" s="953"/>
      <c r="AC80" s="953"/>
      <c r="AD80" s="953"/>
      <c r="AE80" s="953"/>
      <c r="AF80" s="953"/>
      <c r="AG80" s="953"/>
      <c r="AH80" s="953"/>
      <c r="AI80" s="953"/>
      <c r="AJ80" s="953"/>
      <c r="AK80" s="953"/>
      <c r="AL80" s="953"/>
      <c r="AM80" s="953"/>
      <c r="AN80" s="953"/>
      <c r="AO80" s="953"/>
      <c r="AP80" s="953"/>
      <c r="AQ80" s="953"/>
      <c r="AR80" s="953"/>
      <c r="AS80" s="953"/>
      <c r="AT80" s="953"/>
      <c r="AU80" s="953"/>
      <c r="AV80" s="953"/>
      <c r="AW80" s="953"/>
      <c r="AX80" s="953"/>
      <c r="AY80" s="953"/>
      <c r="AZ80" s="954"/>
      <c r="BA80" s="954"/>
      <c r="BB80" s="954"/>
      <c r="BC80" s="954"/>
      <c r="BD80" s="955"/>
      <c r="BE80" s="55"/>
      <c r="BF80" s="55"/>
      <c r="BG80" s="55"/>
      <c r="BH80" s="55"/>
      <c r="BI80" s="55"/>
      <c r="BJ80" s="55"/>
      <c r="BK80" s="55"/>
      <c r="BL80" s="55"/>
      <c r="BM80" s="55"/>
      <c r="BN80" s="55"/>
      <c r="BO80" s="55"/>
      <c r="BP80" s="55"/>
      <c r="BQ80" s="52">
        <v>74</v>
      </c>
      <c r="BR80" s="73"/>
      <c r="BS80" s="920"/>
      <c r="BT80" s="921"/>
      <c r="BU80" s="921"/>
      <c r="BV80" s="921"/>
      <c r="BW80" s="921"/>
      <c r="BX80" s="921"/>
      <c r="BY80" s="921"/>
      <c r="BZ80" s="921"/>
      <c r="CA80" s="921"/>
      <c r="CB80" s="921"/>
      <c r="CC80" s="921"/>
      <c r="CD80" s="921"/>
      <c r="CE80" s="921"/>
      <c r="CF80" s="921"/>
      <c r="CG80" s="922"/>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20"/>
      <c r="DW80" s="921"/>
      <c r="DX80" s="921"/>
      <c r="DY80" s="921"/>
      <c r="DZ80" s="926"/>
      <c r="EA80" s="48"/>
    </row>
    <row r="81" spans="1:131" ht="26.25" customHeight="1" x14ac:dyDescent="0.15">
      <c r="A81" s="52">
        <v>14</v>
      </c>
      <c r="B81" s="949"/>
      <c r="C81" s="950"/>
      <c r="D81" s="950"/>
      <c r="E81" s="950"/>
      <c r="F81" s="950"/>
      <c r="G81" s="950"/>
      <c r="H81" s="950"/>
      <c r="I81" s="950"/>
      <c r="J81" s="950"/>
      <c r="K81" s="950"/>
      <c r="L81" s="950"/>
      <c r="M81" s="950"/>
      <c r="N81" s="950"/>
      <c r="O81" s="950"/>
      <c r="P81" s="951"/>
      <c r="Q81" s="952"/>
      <c r="R81" s="953"/>
      <c r="S81" s="953"/>
      <c r="T81" s="953"/>
      <c r="U81" s="953"/>
      <c r="V81" s="953"/>
      <c r="W81" s="953"/>
      <c r="X81" s="953"/>
      <c r="Y81" s="953"/>
      <c r="Z81" s="953"/>
      <c r="AA81" s="953"/>
      <c r="AB81" s="953"/>
      <c r="AC81" s="953"/>
      <c r="AD81" s="953"/>
      <c r="AE81" s="953"/>
      <c r="AF81" s="953"/>
      <c r="AG81" s="953"/>
      <c r="AH81" s="953"/>
      <c r="AI81" s="953"/>
      <c r="AJ81" s="953"/>
      <c r="AK81" s="953"/>
      <c r="AL81" s="953"/>
      <c r="AM81" s="953"/>
      <c r="AN81" s="953"/>
      <c r="AO81" s="953"/>
      <c r="AP81" s="953"/>
      <c r="AQ81" s="953"/>
      <c r="AR81" s="953"/>
      <c r="AS81" s="953"/>
      <c r="AT81" s="953"/>
      <c r="AU81" s="953"/>
      <c r="AV81" s="953"/>
      <c r="AW81" s="953"/>
      <c r="AX81" s="953"/>
      <c r="AY81" s="953"/>
      <c r="AZ81" s="954"/>
      <c r="BA81" s="954"/>
      <c r="BB81" s="954"/>
      <c r="BC81" s="954"/>
      <c r="BD81" s="955"/>
      <c r="BE81" s="55"/>
      <c r="BF81" s="55"/>
      <c r="BG81" s="55"/>
      <c r="BH81" s="55"/>
      <c r="BI81" s="55"/>
      <c r="BJ81" s="55"/>
      <c r="BK81" s="55"/>
      <c r="BL81" s="55"/>
      <c r="BM81" s="55"/>
      <c r="BN81" s="55"/>
      <c r="BO81" s="55"/>
      <c r="BP81" s="55"/>
      <c r="BQ81" s="52">
        <v>75</v>
      </c>
      <c r="BR81" s="73"/>
      <c r="BS81" s="920"/>
      <c r="BT81" s="921"/>
      <c r="BU81" s="921"/>
      <c r="BV81" s="921"/>
      <c r="BW81" s="921"/>
      <c r="BX81" s="921"/>
      <c r="BY81" s="921"/>
      <c r="BZ81" s="921"/>
      <c r="CA81" s="921"/>
      <c r="CB81" s="921"/>
      <c r="CC81" s="921"/>
      <c r="CD81" s="921"/>
      <c r="CE81" s="921"/>
      <c r="CF81" s="921"/>
      <c r="CG81" s="922"/>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20"/>
      <c r="DW81" s="921"/>
      <c r="DX81" s="921"/>
      <c r="DY81" s="921"/>
      <c r="DZ81" s="926"/>
      <c r="EA81" s="48"/>
    </row>
    <row r="82" spans="1:131" ht="26.25" customHeight="1" x14ac:dyDescent="0.15">
      <c r="A82" s="52">
        <v>15</v>
      </c>
      <c r="B82" s="949"/>
      <c r="C82" s="950"/>
      <c r="D82" s="950"/>
      <c r="E82" s="950"/>
      <c r="F82" s="950"/>
      <c r="G82" s="950"/>
      <c r="H82" s="950"/>
      <c r="I82" s="950"/>
      <c r="J82" s="950"/>
      <c r="K82" s="950"/>
      <c r="L82" s="950"/>
      <c r="M82" s="950"/>
      <c r="N82" s="950"/>
      <c r="O82" s="950"/>
      <c r="P82" s="951"/>
      <c r="Q82" s="952"/>
      <c r="R82" s="953"/>
      <c r="S82" s="953"/>
      <c r="T82" s="953"/>
      <c r="U82" s="953"/>
      <c r="V82" s="953"/>
      <c r="W82" s="953"/>
      <c r="X82" s="953"/>
      <c r="Y82" s="953"/>
      <c r="Z82" s="953"/>
      <c r="AA82" s="953"/>
      <c r="AB82" s="953"/>
      <c r="AC82" s="953"/>
      <c r="AD82" s="953"/>
      <c r="AE82" s="953"/>
      <c r="AF82" s="953"/>
      <c r="AG82" s="953"/>
      <c r="AH82" s="953"/>
      <c r="AI82" s="953"/>
      <c r="AJ82" s="953"/>
      <c r="AK82" s="953"/>
      <c r="AL82" s="953"/>
      <c r="AM82" s="953"/>
      <c r="AN82" s="953"/>
      <c r="AO82" s="953"/>
      <c r="AP82" s="953"/>
      <c r="AQ82" s="953"/>
      <c r="AR82" s="953"/>
      <c r="AS82" s="953"/>
      <c r="AT82" s="953"/>
      <c r="AU82" s="953"/>
      <c r="AV82" s="953"/>
      <c r="AW82" s="953"/>
      <c r="AX82" s="953"/>
      <c r="AY82" s="953"/>
      <c r="AZ82" s="954"/>
      <c r="BA82" s="954"/>
      <c r="BB82" s="954"/>
      <c r="BC82" s="954"/>
      <c r="BD82" s="955"/>
      <c r="BE82" s="55"/>
      <c r="BF82" s="55"/>
      <c r="BG82" s="55"/>
      <c r="BH82" s="55"/>
      <c r="BI82" s="55"/>
      <c r="BJ82" s="55"/>
      <c r="BK82" s="55"/>
      <c r="BL82" s="55"/>
      <c r="BM82" s="55"/>
      <c r="BN82" s="55"/>
      <c r="BO82" s="55"/>
      <c r="BP82" s="55"/>
      <c r="BQ82" s="52">
        <v>76</v>
      </c>
      <c r="BR82" s="73"/>
      <c r="BS82" s="920"/>
      <c r="BT82" s="921"/>
      <c r="BU82" s="921"/>
      <c r="BV82" s="921"/>
      <c r="BW82" s="921"/>
      <c r="BX82" s="921"/>
      <c r="BY82" s="921"/>
      <c r="BZ82" s="921"/>
      <c r="CA82" s="921"/>
      <c r="CB82" s="921"/>
      <c r="CC82" s="921"/>
      <c r="CD82" s="921"/>
      <c r="CE82" s="921"/>
      <c r="CF82" s="921"/>
      <c r="CG82" s="922"/>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20"/>
      <c r="DW82" s="921"/>
      <c r="DX82" s="921"/>
      <c r="DY82" s="921"/>
      <c r="DZ82" s="926"/>
      <c r="EA82" s="48"/>
    </row>
    <row r="83" spans="1:131" ht="26.25" customHeight="1" x14ac:dyDescent="0.15">
      <c r="A83" s="52">
        <v>16</v>
      </c>
      <c r="B83" s="949"/>
      <c r="C83" s="950"/>
      <c r="D83" s="950"/>
      <c r="E83" s="950"/>
      <c r="F83" s="950"/>
      <c r="G83" s="950"/>
      <c r="H83" s="950"/>
      <c r="I83" s="950"/>
      <c r="J83" s="950"/>
      <c r="K83" s="950"/>
      <c r="L83" s="950"/>
      <c r="M83" s="950"/>
      <c r="N83" s="950"/>
      <c r="O83" s="950"/>
      <c r="P83" s="951"/>
      <c r="Q83" s="952"/>
      <c r="R83" s="953"/>
      <c r="S83" s="953"/>
      <c r="T83" s="953"/>
      <c r="U83" s="953"/>
      <c r="V83" s="953"/>
      <c r="W83" s="953"/>
      <c r="X83" s="953"/>
      <c r="Y83" s="953"/>
      <c r="Z83" s="953"/>
      <c r="AA83" s="953"/>
      <c r="AB83" s="953"/>
      <c r="AC83" s="953"/>
      <c r="AD83" s="953"/>
      <c r="AE83" s="953"/>
      <c r="AF83" s="953"/>
      <c r="AG83" s="953"/>
      <c r="AH83" s="953"/>
      <c r="AI83" s="953"/>
      <c r="AJ83" s="953"/>
      <c r="AK83" s="953"/>
      <c r="AL83" s="953"/>
      <c r="AM83" s="953"/>
      <c r="AN83" s="953"/>
      <c r="AO83" s="953"/>
      <c r="AP83" s="953"/>
      <c r="AQ83" s="953"/>
      <c r="AR83" s="953"/>
      <c r="AS83" s="953"/>
      <c r="AT83" s="953"/>
      <c r="AU83" s="953"/>
      <c r="AV83" s="953"/>
      <c r="AW83" s="953"/>
      <c r="AX83" s="953"/>
      <c r="AY83" s="953"/>
      <c r="AZ83" s="954"/>
      <c r="BA83" s="954"/>
      <c r="BB83" s="954"/>
      <c r="BC83" s="954"/>
      <c r="BD83" s="955"/>
      <c r="BE83" s="55"/>
      <c r="BF83" s="55"/>
      <c r="BG83" s="55"/>
      <c r="BH83" s="55"/>
      <c r="BI83" s="55"/>
      <c r="BJ83" s="55"/>
      <c r="BK83" s="55"/>
      <c r="BL83" s="55"/>
      <c r="BM83" s="55"/>
      <c r="BN83" s="55"/>
      <c r="BO83" s="55"/>
      <c r="BP83" s="55"/>
      <c r="BQ83" s="52">
        <v>77</v>
      </c>
      <c r="BR83" s="73"/>
      <c r="BS83" s="920"/>
      <c r="BT83" s="921"/>
      <c r="BU83" s="921"/>
      <c r="BV83" s="921"/>
      <c r="BW83" s="921"/>
      <c r="BX83" s="921"/>
      <c r="BY83" s="921"/>
      <c r="BZ83" s="921"/>
      <c r="CA83" s="921"/>
      <c r="CB83" s="921"/>
      <c r="CC83" s="921"/>
      <c r="CD83" s="921"/>
      <c r="CE83" s="921"/>
      <c r="CF83" s="921"/>
      <c r="CG83" s="922"/>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20"/>
      <c r="DW83" s="921"/>
      <c r="DX83" s="921"/>
      <c r="DY83" s="921"/>
      <c r="DZ83" s="926"/>
      <c r="EA83" s="48"/>
    </row>
    <row r="84" spans="1:131" ht="26.25" customHeight="1" x14ac:dyDescent="0.15">
      <c r="A84" s="52">
        <v>17</v>
      </c>
      <c r="B84" s="949"/>
      <c r="C84" s="950"/>
      <c r="D84" s="950"/>
      <c r="E84" s="950"/>
      <c r="F84" s="950"/>
      <c r="G84" s="950"/>
      <c r="H84" s="950"/>
      <c r="I84" s="950"/>
      <c r="J84" s="950"/>
      <c r="K84" s="950"/>
      <c r="L84" s="950"/>
      <c r="M84" s="950"/>
      <c r="N84" s="950"/>
      <c r="O84" s="950"/>
      <c r="P84" s="951"/>
      <c r="Q84" s="952"/>
      <c r="R84" s="953"/>
      <c r="S84" s="953"/>
      <c r="T84" s="953"/>
      <c r="U84" s="953"/>
      <c r="V84" s="953"/>
      <c r="W84" s="953"/>
      <c r="X84" s="953"/>
      <c r="Y84" s="953"/>
      <c r="Z84" s="953"/>
      <c r="AA84" s="953"/>
      <c r="AB84" s="953"/>
      <c r="AC84" s="953"/>
      <c r="AD84" s="953"/>
      <c r="AE84" s="953"/>
      <c r="AF84" s="953"/>
      <c r="AG84" s="953"/>
      <c r="AH84" s="953"/>
      <c r="AI84" s="953"/>
      <c r="AJ84" s="953"/>
      <c r="AK84" s="953"/>
      <c r="AL84" s="953"/>
      <c r="AM84" s="953"/>
      <c r="AN84" s="953"/>
      <c r="AO84" s="953"/>
      <c r="AP84" s="953"/>
      <c r="AQ84" s="953"/>
      <c r="AR84" s="953"/>
      <c r="AS84" s="953"/>
      <c r="AT84" s="953"/>
      <c r="AU84" s="953"/>
      <c r="AV84" s="953"/>
      <c r="AW84" s="953"/>
      <c r="AX84" s="953"/>
      <c r="AY84" s="953"/>
      <c r="AZ84" s="954"/>
      <c r="BA84" s="954"/>
      <c r="BB84" s="954"/>
      <c r="BC84" s="954"/>
      <c r="BD84" s="955"/>
      <c r="BE84" s="55"/>
      <c r="BF84" s="55"/>
      <c r="BG84" s="55"/>
      <c r="BH84" s="55"/>
      <c r="BI84" s="55"/>
      <c r="BJ84" s="55"/>
      <c r="BK84" s="55"/>
      <c r="BL84" s="55"/>
      <c r="BM84" s="55"/>
      <c r="BN84" s="55"/>
      <c r="BO84" s="55"/>
      <c r="BP84" s="55"/>
      <c r="BQ84" s="52">
        <v>78</v>
      </c>
      <c r="BR84" s="73"/>
      <c r="BS84" s="920"/>
      <c r="BT84" s="921"/>
      <c r="BU84" s="921"/>
      <c r="BV84" s="921"/>
      <c r="BW84" s="921"/>
      <c r="BX84" s="921"/>
      <c r="BY84" s="921"/>
      <c r="BZ84" s="921"/>
      <c r="CA84" s="921"/>
      <c r="CB84" s="921"/>
      <c r="CC84" s="921"/>
      <c r="CD84" s="921"/>
      <c r="CE84" s="921"/>
      <c r="CF84" s="921"/>
      <c r="CG84" s="922"/>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20"/>
      <c r="DW84" s="921"/>
      <c r="DX84" s="921"/>
      <c r="DY84" s="921"/>
      <c r="DZ84" s="926"/>
      <c r="EA84" s="48"/>
    </row>
    <row r="85" spans="1:131" ht="26.25" customHeight="1" x14ac:dyDescent="0.15">
      <c r="A85" s="52">
        <v>18</v>
      </c>
      <c r="B85" s="949"/>
      <c r="C85" s="950"/>
      <c r="D85" s="950"/>
      <c r="E85" s="950"/>
      <c r="F85" s="950"/>
      <c r="G85" s="950"/>
      <c r="H85" s="950"/>
      <c r="I85" s="950"/>
      <c r="J85" s="950"/>
      <c r="K85" s="950"/>
      <c r="L85" s="950"/>
      <c r="M85" s="950"/>
      <c r="N85" s="950"/>
      <c r="O85" s="950"/>
      <c r="P85" s="951"/>
      <c r="Q85" s="952"/>
      <c r="R85" s="953"/>
      <c r="S85" s="953"/>
      <c r="T85" s="953"/>
      <c r="U85" s="953"/>
      <c r="V85" s="953"/>
      <c r="W85" s="953"/>
      <c r="X85" s="953"/>
      <c r="Y85" s="953"/>
      <c r="Z85" s="953"/>
      <c r="AA85" s="953"/>
      <c r="AB85" s="953"/>
      <c r="AC85" s="953"/>
      <c r="AD85" s="953"/>
      <c r="AE85" s="953"/>
      <c r="AF85" s="953"/>
      <c r="AG85" s="953"/>
      <c r="AH85" s="953"/>
      <c r="AI85" s="953"/>
      <c r="AJ85" s="953"/>
      <c r="AK85" s="953"/>
      <c r="AL85" s="953"/>
      <c r="AM85" s="953"/>
      <c r="AN85" s="953"/>
      <c r="AO85" s="953"/>
      <c r="AP85" s="953"/>
      <c r="AQ85" s="953"/>
      <c r="AR85" s="953"/>
      <c r="AS85" s="953"/>
      <c r="AT85" s="953"/>
      <c r="AU85" s="953"/>
      <c r="AV85" s="953"/>
      <c r="AW85" s="953"/>
      <c r="AX85" s="953"/>
      <c r="AY85" s="953"/>
      <c r="AZ85" s="954"/>
      <c r="BA85" s="954"/>
      <c r="BB85" s="954"/>
      <c r="BC85" s="954"/>
      <c r="BD85" s="955"/>
      <c r="BE85" s="55"/>
      <c r="BF85" s="55"/>
      <c r="BG85" s="55"/>
      <c r="BH85" s="55"/>
      <c r="BI85" s="55"/>
      <c r="BJ85" s="55"/>
      <c r="BK85" s="55"/>
      <c r="BL85" s="55"/>
      <c r="BM85" s="55"/>
      <c r="BN85" s="55"/>
      <c r="BO85" s="55"/>
      <c r="BP85" s="55"/>
      <c r="BQ85" s="52">
        <v>79</v>
      </c>
      <c r="BR85" s="73"/>
      <c r="BS85" s="920"/>
      <c r="BT85" s="921"/>
      <c r="BU85" s="921"/>
      <c r="BV85" s="921"/>
      <c r="BW85" s="921"/>
      <c r="BX85" s="921"/>
      <c r="BY85" s="921"/>
      <c r="BZ85" s="921"/>
      <c r="CA85" s="921"/>
      <c r="CB85" s="921"/>
      <c r="CC85" s="921"/>
      <c r="CD85" s="921"/>
      <c r="CE85" s="921"/>
      <c r="CF85" s="921"/>
      <c r="CG85" s="922"/>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20"/>
      <c r="DW85" s="921"/>
      <c r="DX85" s="921"/>
      <c r="DY85" s="921"/>
      <c r="DZ85" s="926"/>
      <c r="EA85" s="48"/>
    </row>
    <row r="86" spans="1:131" ht="26.25" customHeight="1" x14ac:dyDescent="0.15">
      <c r="A86" s="52">
        <v>19</v>
      </c>
      <c r="B86" s="949"/>
      <c r="C86" s="950"/>
      <c r="D86" s="950"/>
      <c r="E86" s="950"/>
      <c r="F86" s="950"/>
      <c r="G86" s="950"/>
      <c r="H86" s="950"/>
      <c r="I86" s="950"/>
      <c r="J86" s="950"/>
      <c r="K86" s="950"/>
      <c r="L86" s="950"/>
      <c r="M86" s="950"/>
      <c r="N86" s="950"/>
      <c r="O86" s="950"/>
      <c r="P86" s="951"/>
      <c r="Q86" s="952"/>
      <c r="R86" s="953"/>
      <c r="S86" s="953"/>
      <c r="T86" s="953"/>
      <c r="U86" s="953"/>
      <c r="V86" s="953"/>
      <c r="W86" s="953"/>
      <c r="X86" s="953"/>
      <c r="Y86" s="953"/>
      <c r="Z86" s="953"/>
      <c r="AA86" s="953"/>
      <c r="AB86" s="953"/>
      <c r="AC86" s="953"/>
      <c r="AD86" s="953"/>
      <c r="AE86" s="953"/>
      <c r="AF86" s="953"/>
      <c r="AG86" s="953"/>
      <c r="AH86" s="953"/>
      <c r="AI86" s="953"/>
      <c r="AJ86" s="953"/>
      <c r="AK86" s="953"/>
      <c r="AL86" s="953"/>
      <c r="AM86" s="953"/>
      <c r="AN86" s="953"/>
      <c r="AO86" s="953"/>
      <c r="AP86" s="953"/>
      <c r="AQ86" s="953"/>
      <c r="AR86" s="953"/>
      <c r="AS86" s="953"/>
      <c r="AT86" s="953"/>
      <c r="AU86" s="953"/>
      <c r="AV86" s="953"/>
      <c r="AW86" s="953"/>
      <c r="AX86" s="953"/>
      <c r="AY86" s="953"/>
      <c r="AZ86" s="954"/>
      <c r="BA86" s="954"/>
      <c r="BB86" s="954"/>
      <c r="BC86" s="954"/>
      <c r="BD86" s="955"/>
      <c r="BE86" s="55"/>
      <c r="BF86" s="55"/>
      <c r="BG86" s="55"/>
      <c r="BH86" s="55"/>
      <c r="BI86" s="55"/>
      <c r="BJ86" s="55"/>
      <c r="BK86" s="55"/>
      <c r="BL86" s="55"/>
      <c r="BM86" s="55"/>
      <c r="BN86" s="55"/>
      <c r="BO86" s="55"/>
      <c r="BP86" s="55"/>
      <c r="BQ86" s="52">
        <v>80</v>
      </c>
      <c r="BR86" s="73"/>
      <c r="BS86" s="920"/>
      <c r="BT86" s="921"/>
      <c r="BU86" s="921"/>
      <c r="BV86" s="921"/>
      <c r="BW86" s="921"/>
      <c r="BX86" s="921"/>
      <c r="BY86" s="921"/>
      <c r="BZ86" s="921"/>
      <c r="CA86" s="921"/>
      <c r="CB86" s="921"/>
      <c r="CC86" s="921"/>
      <c r="CD86" s="921"/>
      <c r="CE86" s="921"/>
      <c r="CF86" s="921"/>
      <c r="CG86" s="922"/>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20"/>
      <c r="DW86" s="921"/>
      <c r="DX86" s="921"/>
      <c r="DY86" s="921"/>
      <c r="DZ86" s="926"/>
      <c r="EA86" s="48"/>
    </row>
    <row r="87" spans="1:131" ht="26.25" customHeight="1" x14ac:dyDescent="0.15">
      <c r="A87" s="57">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55"/>
      <c r="BF87" s="55"/>
      <c r="BG87" s="55"/>
      <c r="BH87" s="55"/>
      <c r="BI87" s="55"/>
      <c r="BJ87" s="55"/>
      <c r="BK87" s="55"/>
      <c r="BL87" s="55"/>
      <c r="BM87" s="55"/>
      <c r="BN87" s="55"/>
      <c r="BO87" s="55"/>
      <c r="BP87" s="55"/>
      <c r="BQ87" s="52">
        <v>81</v>
      </c>
      <c r="BR87" s="73"/>
      <c r="BS87" s="920"/>
      <c r="BT87" s="921"/>
      <c r="BU87" s="921"/>
      <c r="BV87" s="921"/>
      <c r="BW87" s="921"/>
      <c r="BX87" s="921"/>
      <c r="BY87" s="921"/>
      <c r="BZ87" s="921"/>
      <c r="CA87" s="921"/>
      <c r="CB87" s="921"/>
      <c r="CC87" s="921"/>
      <c r="CD87" s="921"/>
      <c r="CE87" s="921"/>
      <c r="CF87" s="921"/>
      <c r="CG87" s="922"/>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20"/>
      <c r="DW87" s="921"/>
      <c r="DX87" s="921"/>
      <c r="DY87" s="921"/>
      <c r="DZ87" s="926"/>
      <c r="EA87" s="48"/>
    </row>
    <row r="88" spans="1:131" ht="26.25" customHeight="1" x14ac:dyDescent="0.15">
      <c r="A88" s="53" t="s">
        <v>437</v>
      </c>
      <c r="B88" s="927" t="s">
        <v>458</v>
      </c>
      <c r="C88" s="928"/>
      <c r="D88" s="928"/>
      <c r="E88" s="928"/>
      <c r="F88" s="928"/>
      <c r="G88" s="928"/>
      <c r="H88" s="928"/>
      <c r="I88" s="928"/>
      <c r="J88" s="928"/>
      <c r="K88" s="928"/>
      <c r="L88" s="928"/>
      <c r="M88" s="928"/>
      <c r="N88" s="928"/>
      <c r="O88" s="928"/>
      <c r="P88" s="929"/>
      <c r="Q88" s="937"/>
      <c r="R88" s="938"/>
      <c r="S88" s="938"/>
      <c r="T88" s="938"/>
      <c r="U88" s="938"/>
      <c r="V88" s="938"/>
      <c r="W88" s="938"/>
      <c r="X88" s="938"/>
      <c r="Y88" s="938"/>
      <c r="Z88" s="938"/>
      <c r="AA88" s="938"/>
      <c r="AB88" s="938"/>
      <c r="AC88" s="938"/>
      <c r="AD88" s="938"/>
      <c r="AE88" s="938"/>
      <c r="AF88" s="939">
        <f>SUM(AF68:AJ87)</f>
        <v>1</v>
      </c>
      <c r="AG88" s="939"/>
      <c r="AH88" s="939"/>
      <c r="AI88" s="939"/>
      <c r="AJ88" s="939"/>
      <c r="AK88" s="938"/>
      <c r="AL88" s="938"/>
      <c r="AM88" s="938"/>
      <c r="AN88" s="938"/>
      <c r="AO88" s="938"/>
      <c r="AP88" s="939" t="s">
        <v>174</v>
      </c>
      <c r="AQ88" s="939"/>
      <c r="AR88" s="939"/>
      <c r="AS88" s="939"/>
      <c r="AT88" s="939"/>
      <c r="AU88" s="939" t="s">
        <v>174</v>
      </c>
      <c r="AV88" s="939"/>
      <c r="AW88" s="939"/>
      <c r="AX88" s="939"/>
      <c r="AY88" s="939"/>
      <c r="AZ88" s="940"/>
      <c r="BA88" s="940"/>
      <c r="BB88" s="940"/>
      <c r="BC88" s="940"/>
      <c r="BD88" s="941"/>
      <c r="BE88" s="55"/>
      <c r="BF88" s="55"/>
      <c r="BG88" s="55"/>
      <c r="BH88" s="55"/>
      <c r="BI88" s="55"/>
      <c r="BJ88" s="55"/>
      <c r="BK88" s="55"/>
      <c r="BL88" s="55"/>
      <c r="BM88" s="55"/>
      <c r="BN88" s="55"/>
      <c r="BO88" s="55"/>
      <c r="BP88" s="55"/>
      <c r="BQ88" s="52">
        <v>82</v>
      </c>
      <c r="BR88" s="73"/>
      <c r="BS88" s="920"/>
      <c r="BT88" s="921"/>
      <c r="BU88" s="921"/>
      <c r="BV88" s="921"/>
      <c r="BW88" s="921"/>
      <c r="BX88" s="921"/>
      <c r="BY88" s="921"/>
      <c r="BZ88" s="921"/>
      <c r="CA88" s="921"/>
      <c r="CB88" s="921"/>
      <c r="CC88" s="921"/>
      <c r="CD88" s="921"/>
      <c r="CE88" s="921"/>
      <c r="CF88" s="921"/>
      <c r="CG88" s="922"/>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20"/>
      <c r="DW88" s="921"/>
      <c r="DX88" s="921"/>
      <c r="DY88" s="921"/>
      <c r="DZ88" s="926"/>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0"/>
      <c r="BT89" s="921"/>
      <c r="BU89" s="921"/>
      <c r="BV89" s="921"/>
      <c r="BW89" s="921"/>
      <c r="BX89" s="921"/>
      <c r="BY89" s="921"/>
      <c r="BZ89" s="921"/>
      <c r="CA89" s="921"/>
      <c r="CB89" s="921"/>
      <c r="CC89" s="921"/>
      <c r="CD89" s="921"/>
      <c r="CE89" s="921"/>
      <c r="CF89" s="921"/>
      <c r="CG89" s="922"/>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20"/>
      <c r="DW89" s="921"/>
      <c r="DX89" s="921"/>
      <c r="DY89" s="921"/>
      <c r="DZ89" s="926"/>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0"/>
      <c r="BT90" s="921"/>
      <c r="BU90" s="921"/>
      <c r="BV90" s="921"/>
      <c r="BW90" s="921"/>
      <c r="BX90" s="921"/>
      <c r="BY90" s="921"/>
      <c r="BZ90" s="921"/>
      <c r="CA90" s="921"/>
      <c r="CB90" s="921"/>
      <c r="CC90" s="921"/>
      <c r="CD90" s="921"/>
      <c r="CE90" s="921"/>
      <c r="CF90" s="921"/>
      <c r="CG90" s="922"/>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20"/>
      <c r="DW90" s="921"/>
      <c r="DX90" s="921"/>
      <c r="DY90" s="921"/>
      <c r="DZ90" s="926"/>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0"/>
      <c r="BT91" s="921"/>
      <c r="BU91" s="921"/>
      <c r="BV91" s="921"/>
      <c r="BW91" s="921"/>
      <c r="BX91" s="921"/>
      <c r="BY91" s="921"/>
      <c r="BZ91" s="921"/>
      <c r="CA91" s="921"/>
      <c r="CB91" s="921"/>
      <c r="CC91" s="921"/>
      <c r="CD91" s="921"/>
      <c r="CE91" s="921"/>
      <c r="CF91" s="921"/>
      <c r="CG91" s="922"/>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20"/>
      <c r="DW91" s="921"/>
      <c r="DX91" s="921"/>
      <c r="DY91" s="921"/>
      <c r="DZ91" s="926"/>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0"/>
      <c r="BT92" s="921"/>
      <c r="BU92" s="921"/>
      <c r="BV92" s="921"/>
      <c r="BW92" s="921"/>
      <c r="BX92" s="921"/>
      <c r="BY92" s="921"/>
      <c r="BZ92" s="921"/>
      <c r="CA92" s="921"/>
      <c r="CB92" s="921"/>
      <c r="CC92" s="921"/>
      <c r="CD92" s="921"/>
      <c r="CE92" s="921"/>
      <c r="CF92" s="921"/>
      <c r="CG92" s="922"/>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20"/>
      <c r="DW92" s="921"/>
      <c r="DX92" s="921"/>
      <c r="DY92" s="921"/>
      <c r="DZ92" s="926"/>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0"/>
      <c r="BT93" s="921"/>
      <c r="BU93" s="921"/>
      <c r="BV93" s="921"/>
      <c r="BW93" s="921"/>
      <c r="BX93" s="921"/>
      <c r="BY93" s="921"/>
      <c r="BZ93" s="921"/>
      <c r="CA93" s="921"/>
      <c r="CB93" s="921"/>
      <c r="CC93" s="921"/>
      <c r="CD93" s="921"/>
      <c r="CE93" s="921"/>
      <c r="CF93" s="921"/>
      <c r="CG93" s="922"/>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20"/>
      <c r="DW93" s="921"/>
      <c r="DX93" s="921"/>
      <c r="DY93" s="921"/>
      <c r="DZ93" s="926"/>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0"/>
      <c r="BT94" s="921"/>
      <c r="BU94" s="921"/>
      <c r="BV94" s="921"/>
      <c r="BW94" s="921"/>
      <c r="BX94" s="921"/>
      <c r="BY94" s="921"/>
      <c r="BZ94" s="921"/>
      <c r="CA94" s="921"/>
      <c r="CB94" s="921"/>
      <c r="CC94" s="921"/>
      <c r="CD94" s="921"/>
      <c r="CE94" s="921"/>
      <c r="CF94" s="921"/>
      <c r="CG94" s="922"/>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20"/>
      <c r="DW94" s="921"/>
      <c r="DX94" s="921"/>
      <c r="DY94" s="921"/>
      <c r="DZ94" s="926"/>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0"/>
      <c r="BT95" s="921"/>
      <c r="BU95" s="921"/>
      <c r="BV95" s="921"/>
      <c r="BW95" s="921"/>
      <c r="BX95" s="921"/>
      <c r="BY95" s="921"/>
      <c r="BZ95" s="921"/>
      <c r="CA95" s="921"/>
      <c r="CB95" s="921"/>
      <c r="CC95" s="921"/>
      <c r="CD95" s="921"/>
      <c r="CE95" s="921"/>
      <c r="CF95" s="921"/>
      <c r="CG95" s="922"/>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20"/>
      <c r="DW95" s="921"/>
      <c r="DX95" s="921"/>
      <c r="DY95" s="921"/>
      <c r="DZ95" s="926"/>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0"/>
      <c r="BT96" s="921"/>
      <c r="BU96" s="921"/>
      <c r="BV96" s="921"/>
      <c r="BW96" s="921"/>
      <c r="BX96" s="921"/>
      <c r="BY96" s="921"/>
      <c r="BZ96" s="921"/>
      <c r="CA96" s="921"/>
      <c r="CB96" s="921"/>
      <c r="CC96" s="921"/>
      <c r="CD96" s="921"/>
      <c r="CE96" s="921"/>
      <c r="CF96" s="921"/>
      <c r="CG96" s="922"/>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20"/>
      <c r="DW96" s="921"/>
      <c r="DX96" s="921"/>
      <c r="DY96" s="921"/>
      <c r="DZ96" s="926"/>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0"/>
      <c r="BT97" s="921"/>
      <c r="BU97" s="921"/>
      <c r="BV97" s="921"/>
      <c r="BW97" s="921"/>
      <c r="BX97" s="921"/>
      <c r="BY97" s="921"/>
      <c r="BZ97" s="921"/>
      <c r="CA97" s="921"/>
      <c r="CB97" s="921"/>
      <c r="CC97" s="921"/>
      <c r="CD97" s="921"/>
      <c r="CE97" s="921"/>
      <c r="CF97" s="921"/>
      <c r="CG97" s="922"/>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20"/>
      <c r="DW97" s="921"/>
      <c r="DX97" s="921"/>
      <c r="DY97" s="921"/>
      <c r="DZ97" s="926"/>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0"/>
      <c r="BT98" s="921"/>
      <c r="BU98" s="921"/>
      <c r="BV98" s="921"/>
      <c r="BW98" s="921"/>
      <c r="BX98" s="921"/>
      <c r="BY98" s="921"/>
      <c r="BZ98" s="921"/>
      <c r="CA98" s="921"/>
      <c r="CB98" s="921"/>
      <c r="CC98" s="921"/>
      <c r="CD98" s="921"/>
      <c r="CE98" s="921"/>
      <c r="CF98" s="921"/>
      <c r="CG98" s="922"/>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20"/>
      <c r="DW98" s="921"/>
      <c r="DX98" s="921"/>
      <c r="DY98" s="921"/>
      <c r="DZ98" s="926"/>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0"/>
      <c r="BT99" s="921"/>
      <c r="BU99" s="921"/>
      <c r="BV99" s="921"/>
      <c r="BW99" s="921"/>
      <c r="BX99" s="921"/>
      <c r="BY99" s="921"/>
      <c r="BZ99" s="921"/>
      <c r="CA99" s="921"/>
      <c r="CB99" s="921"/>
      <c r="CC99" s="921"/>
      <c r="CD99" s="921"/>
      <c r="CE99" s="921"/>
      <c r="CF99" s="921"/>
      <c r="CG99" s="922"/>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20"/>
      <c r="DW99" s="921"/>
      <c r="DX99" s="921"/>
      <c r="DY99" s="921"/>
      <c r="DZ99" s="926"/>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0"/>
      <c r="BT100" s="921"/>
      <c r="BU100" s="921"/>
      <c r="BV100" s="921"/>
      <c r="BW100" s="921"/>
      <c r="BX100" s="921"/>
      <c r="BY100" s="921"/>
      <c r="BZ100" s="921"/>
      <c r="CA100" s="921"/>
      <c r="CB100" s="921"/>
      <c r="CC100" s="921"/>
      <c r="CD100" s="921"/>
      <c r="CE100" s="921"/>
      <c r="CF100" s="921"/>
      <c r="CG100" s="922"/>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20"/>
      <c r="DW100" s="921"/>
      <c r="DX100" s="921"/>
      <c r="DY100" s="921"/>
      <c r="DZ100" s="926"/>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0"/>
      <c r="BT101" s="921"/>
      <c r="BU101" s="921"/>
      <c r="BV101" s="921"/>
      <c r="BW101" s="921"/>
      <c r="BX101" s="921"/>
      <c r="BY101" s="921"/>
      <c r="BZ101" s="921"/>
      <c r="CA101" s="921"/>
      <c r="CB101" s="921"/>
      <c r="CC101" s="921"/>
      <c r="CD101" s="921"/>
      <c r="CE101" s="921"/>
      <c r="CF101" s="921"/>
      <c r="CG101" s="922"/>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20"/>
      <c r="DW101" s="921"/>
      <c r="DX101" s="921"/>
      <c r="DY101" s="921"/>
      <c r="DZ101" s="926"/>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437</v>
      </c>
      <c r="BR102" s="927" t="s">
        <v>460</v>
      </c>
      <c r="BS102" s="928"/>
      <c r="BT102" s="928"/>
      <c r="BU102" s="928"/>
      <c r="BV102" s="928"/>
      <c r="BW102" s="928"/>
      <c r="BX102" s="928"/>
      <c r="BY102" s="928"/>
      <c r="BZ102" s="928"/>
      <c r="CA102" s="928"/>
      <c r="CB102" s="928"/>
      <c r="CC102" s="928"/>
      <c r="CD102" s="928"/>
      <c r="CE102" s="928"/>
      <c r="CF102" s="928"/>
      <c r="CG102" s="929"/>
      <c r="CH102" s="930"/>
      <c r="CI102" s="931"/>
      <c r="CJ102" s="931"/>
      <c r="CK102" s="931"/>
      <c r="CL102" s="932"/>
      <c r="CM102" s="930"/>
      <c r="CN102" s="931"/>
      <c r="CO102" s="931"/>
      <c r="CP102" s="931"/>
      <c r="CQ102" s="932"/>
      <c r="CR102" s="933">
        <f>SUM(CR7:CV88)</f>
        <v>35</v>
      </c>
      <c r="CS102" s="934"/>
      <c r="CT102" s="934"/>
      <c r="CU102" s="934"/>
      <c r="CV102" s="935"/>
      <c r="CW102" s="933">
        <f>SUM(CW7:DA88)</f>
        <v>16</v>
      </c>
      <c r="CX102" s="934"/>
      <c r="CY102" s="934"/>
      <c r="CZ102" s="934"/>
      <c r="DA102" s="935"/>
      <c r="DB102" s="933" t="s">
        <v>174</v>
      </c>
      <c r="DC102" s="934"/>
      <c r="DD102" s="934"/>
      <c r="DE102" s="934"/>
      <c r="DF102" s="935"/>
      <c r="DG102" s="933" t="s">
        <v>174</v>
      </c>
      <c r="DH102" s="934"/>
      <c r="DI102" s="934"/>
      <c r="DJ102" s="934"/>
      <c r="DK102" s="935"/>
      <c r="DL102" s="933" t="s">
        <v>174</v>
      </c>
      <c r="DM102" s="934"/>
      <c r="DN102" s="934"/>
      <c r="DO102" s="934"/>
      <c r="DP102" s="935"/>
      <c r="DQ102" s="933" t="s">
        <v>174</v>
      </c>
      <c r="DR102" s="934"/>
      <c r="DS102" s="934"/>
      <c r="DT102" s="934"/>
      <c r="DU102" s="935"/>
      <c r="DV102" s="927" t="s">
        <v>174</v>
      </c>
      <c r="DW102" s="928"/>
      <c r="DX102" s="928"/>
      <c r="DY102" s="928"/>
      <c r="DZ102" s="93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15" t="s">
        <v>39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48" t="s">
        <v>282</v>
      </c>
      <c r="BR104" s="748"/>
      <c r="BS104" s="748"/>
      <c r="BT104" s="748"/>
      <c r="BU104" s="748"/>
      <c r="BV104" s="748"/>
      <c r="BW104" s="748"/>
      <c r="BX104" s="748"/>
      <c r="BY104" s="748"/>
      <c r="BZ104" s="748"/>
      <c r="CA104" s="748"/>
      <c r="CB104" s="748"/>
      <c r="CC104" s="748"/>
      <c r="CD104" s="748"/>
      <c r="CE104" s="748"/>
      <c r="CF104" s="748"/>
      <c r="CG104" s="748"/>
      <c r="CH104" s="748"/>
      <c r="CI104" s="748"/>
      <c r="CJ104" s="748"/>
      <c r="CK104" s="748"/>
      <c r="CL104" s="748"/>
      <c r="CM104" s="748"/>
      <c r="CN104" s="748"/>
      <c r="CO104" s="748"/>
      <c r="CP104" s="748"/>
      <c r="CQ104" s="748"/>
      <c r="CR104" s="748"/>
      <c r="CS104" s="748"/>
      <c r="CT104" s="748"/>
      <c r="CU104" s="748"/>
      <c r="CV104" s="748"/>
      <c r="CW104" s="748"/>
      <c r="CX104" s="748"/>
      <c r="CY104" s="748"/>
      <c r="CZ104" s="748"/>
      <c r="DA104" s="748"/>
      <c r="DB104" s="748"/>
      <c r="DC104" s="748"/>
      <c r="DD104" s="748"/>
      <c r="DE104" s="748"/>
      <c r="DF104" s="748"/>
      <c r="DG104" s="748"/>
      <c r="DH104" s="748"/>
      <c r="DI104" s="748"/>
      <c r="DJ104" s="748"/>
      <c r="DK104" s="748"/>
      <c r="DL104" s="748"/>
      <c r="DM104" s="748"/>
      <c r="DN104" s="748"/>
      <c r="DO104" s="748"/>
      <c r="DP104" s="748"/>
      <c r="DQ104" s="748"/>
      <c r="DR104" s="748"/>
      <c r="DS104" s="748"/>
      <c r="DT104" s="748"/>
      <c r="DU104" s="748"/>
      <c r="DV104" s="748"/>
      <c r="DW104" s="748"/>
      <c r="DX104" s="748"/>
      <c r="DY104" s="748"/>
      <c r="DZ104" s="74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303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461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16" t="s">
        <v>462</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272</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48" customFormat="1" ht="26.25" customHeight="1" x14ac:dyDescent="0.15">
      <c r="A109" s="887" t="s">
        <v>463</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464</v>
      </c>
      <c r="AB109" s="888"/>
      <c r="AC109" s="888"/>
      <c r="AD109" s="888"/>
      <c r="AE109" s="889"/>
      <c r="AF109" s="890" t="s">
        <v>465</v>
      </c>
      <c r="AG109" s="888"/>
      <c r="AH109" s="888"/>
      <c r="AI109" s="888"/>
      <c r="AJ109" s="889"/>
      <c r="AK109" s="890" t="s">
        <v>59</v>
      </c>
      <c r="AL109" s="888"/>
      <c r="AM109" s="888"/>
      <c r="AN109" s="888"/>
      <c r="AO109" s="889"/>
      <c r="AP109" s="890" t="s">
        <v>88</v>
      </c>
      <c r="AQ109" s="888"/>
      <c r="AR109" s="888"/>
      <c r="AS109" s="888"/>
      <c r="AT109" s="891"/>
      <c r="AU109" s="887" t="s">
        <v>463</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464</v>
      </c>
      <c r="BR109" s="888"/>
      <c r="BS109" s="888"/>
      <c r="BT109" s="888"/>
      <c r="BU109" s="889"/>
      <c r="BV109" s="890" t="s">
        <v>465</v>
      </c>
      <c r="BW109" s="888"/>
      <c r="BX109" s="888"/>
      <c r="BY109" s="888"/>
      <c r="BZ109" s="889"/>
      <c r="CA109" s="890" t="s">
        <v>59</v>
      </c>
      <c r="CB109" s="888"/>
      <c r="CC109" s="888"/>
      <c r="CD109" s="888"/>
      <c r="CE109" s="889"/>
      <c r="CF109" s="919" t="s">
        <v>88</v>
      </c>
      <c r="CG109" s="919"/>
      <c r="CH109" s="919"/>
      <c r="CI109" s="919"/>
      <c r="CJ109" s="919"/>
      <c r="CK109" s="890" t="s">
        <v>466</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464</v>
      </c>
      <c r="DH109" s="888"/>
      <c r="DI109" s="888"/>
      <c r="DJ109" s="888"/>
      <c r="DK109" s="889"/>
      <c r="DL109" s="890" t="s">
        <v>465</v>
      </c>
      <c r="DM109" s="888"/>
      <c r="DN109" s="888"/>
      <c r="DO109" s="888"/>
      <c r="DP109" s="889"/>
      <c r="DQ109" s="890" t="s">
        <v>59</v>
      </c>
      <c r="DR109" s="888"/>
      <c r="DS109" s="888"/>
      <c r="DT109" s="888"/>
      <c r="DU109" s="889"/>
      <c r="DV109" s="890" t="s">
        <v>88</v>
      </c>
      <c r="DW109" s="888"/>
      <c r="DX109" s="888"/>
      <c r="DY109" s="888"/>
      <c r="DZ109" s="891"/>
    </row>
    <row r="110" spans="1:131" s="48" customFormat="1" ht="26.25" customHeight="1" x14ac:dyDescent="0.15">
      <c r="A110" s="798" t="s">
        <v>468</v>
      </c>
      <c r="B110" s="799"/>
      <c r="C110" s="799"/>
      <c r="D110" s="799"/>
      <c r="E110" s="799"/>
      <c r="F110" s="799"/>
      <c r="G110" s="799"/>
      <c r="H110" s="799"/>
      <c r="I110" s="799"/>
      <c r="J110" s="799"/>
      <c r="K110" s="799"/>
      <c r="L110" s="799"/>
      <c r="M110" s="799"/>
      <c r="N110" s="799"/>
      <c r="O110" s="799"/>
      <c r="P110" s="799"/>
      <c r="Q110" s="799"/>
      <c r="R110" s="799"/>
      <c r="S110" s="799"/>
      <c r="T110" s="799"/>
      <c r="U110" s="799"/>
      <c r="V110" s="799"/>
      <c r="W110" s="799"/>
      <c r="X110" s="799"/>
      <c r="Y110" s="799"/>
      <c r="Z110" s="800"/>
      <c r="AA110" s="791">
        <v>2404530</v>
      </c>
      <c r="AB110" s="792"/>
      <c r="AC110" s="792"/>
      <c r="AD110" s="792"/>
      <c r="AE110" s="793"/>
      <c r="AF110" s="794">
        <v>2363705</v>
      </c>
      <c r="AG110" s="792"/>
      <c r="AH110" s="792"/>
      <c r="AI110" s="792"/>
      <c r="AJ110" s="793"/>
      <c r="AK110" s="794">
        <v>2337213</v>
      </c>
      <c r="AL110" s="792"/>
      <c r="AM110" s="792"/>
      <c r="AN110" s="792"/>
      <c r="AO110" s="793"/>
      <c r="AP110" s="892">
        <v>22.3</v>
      </c>
      <c r="AQ110" s="893"/>
      <c r="AR110" s="893"/>
      <c r="AS110" s="893"/>
      <c r="AT110" s="894"/>
      <c r="AU110" s="895" t="s">
        <v>81</v>
      </c>
      <c r="AV110" s="896"/>
      <c r="AW110" s="896"/>
      <c r="AX110" s="896"/>
      <c r="AY110" s="896"/>
      <c r="AZ110" s="851" t="s">
        <v>469</v>
      </c>
      <c r="BA110" s="799"/>
      <c r="BB110" s="799"/>
      <c r="BC110" s="799"/>
      <c r="BD110" s="799"/>
      <c r="BE110" s="799"/>
      <c r="BF110" s="799"/>
      <c r="BG110" s="799"/>
      <c r="BH110" s="799"/>
      <c r="BI110" s="799"/>
      <c r="BJ110" s="799"/>
      <c r="BK110" s="799"/>
      <c r="BL110" s="799"/>
      <c r="BM110" s="799"/>
      <c r="BN110" s="799"/>
      <c r="BO110" s="799"/>
      <c r="BP110" s="800"/>
      <c r="BQ110" s="852">
        <v>22240846</v>
      </c>
      <c r="BR110" s="853"/>
      <c r="BS110" s="853"/>
      <c r="BT110" s="853"/>
      <c r="BU110" s="853"/>
      <c r="BV110" s="853">
        <v>21715861</v>
      </c>
      <c r="BW110" s="853"/>
      <c r="BX110" s="853"/>
      <c r="BY110" s="853"/>
      <c r="BZ110" s="853"/>
      <c r="CA110" s="853">
        <v>21133949</v>
      </c>
      <c r="CB110" s="853"/>
      <c r="CC110" s="853"/>
      <c r="CD110" s="853"/>
      <c r="CE110" s="853"/>
      <c r="CF110" s="877">
        <v>201.4</v>
      </c>
      <c r="CG110" s="878"/>
      <c r="CH110" s="878"/>
      <c r="CI110" s="878"/>
      <c r="CJ110" s="878"/>
      <c r="CK110" s="901" t="s">
        <v>217</v>
      </c>
      <c r="CL110" s="742"/>
      <c r="CM110" s="851" t="s">
        <v>470</v>
      </c>
      <c r="CN110" s="799"/>
      <c r="CO110" s="799"/>
      <c r="CP110" s="799"/>
      <c r="CQ110" s="799"/>
      <c r="CR110" s="799"/>
      <c r="CS110" s="799"/>
      <c r="CT110" s="799"/>
      <c r="CU110" s="799"/>
      <c r="CV110" s="799"/>
      <c r="CW110" s="799"/>
      <c r="CX110" s="799"/>
      <c r="CY110" s="799"/>
      <c r="CZ110" s="799"/>
      <c r="DA110" s="799"/>
      <c r="DB110" s="799"/>
      <c r="DC110" s="799"/>
      <c r="DD110" s="799"/>
      <c r="DE110" s="799"/>
      <c r="DF110" s="800"/>
      <c r="DG110" s="852" t="s">
        <v>174</v>
      </c>
      <c r="DH110" s="853"/>
      <c r="DI110" s="853"/>
      <c r="DJ110" s="853"/>
      <c r="DK110" s="853"/>
      <c r="DL110" s="853" t="s">
        <v>174</v>
      </c>
      <c r="DM110" s="853"/>
      <c r="DN110" s="853"/>
      <c r="DO110" s="853"/>
      <c r="DP110" s="853"/>
      <c r="DQ110" s="853" t="s">
        <v>174</v>
      </c>
      <c r="DR110" s="853"/>
      <c r="DS110" s="853"/>
      <c r="DT110" s="853"/>
      <c r="DU110" s="853"/>
      <c r="DV110" s="854" t="s">
        <v>174</v>
      </c>
      <c r="DW110" s="854"/>
      <c r="DX110" s="854"/>
      <c r="DY110" s="854"/>
      <c r="DZ110" s="855"/>
    </row>
    <row r="111" spans="1:131" s="48" customFormat="1" ht="26.25" customHeight="1" x14ac:dyDescent="0.15">
      <c r="A111" s="747" t="s">
        <v>32</v>
      </c>
      <c r="B111" s="748"/>
      <c r="C111" s="748"/>
      <c r="D111" s="748"/>
      <c r="E111" s="748"/>
      <c r="F111" s="748"/>
      <c r="G111" s="748"/>
      <c r="H111" s="748"/>
      <c r="I111" s="748"/>
      <c r="J111" s="748"/>
      <c r="K111" s="748"/>
      <c r="L111" s="748"/>
      <c r="M111" s="748"/>
      <c r="N111" s="748"/>
      <c r="O111" s="748"/>
      <c r="P111" s="748"/>
      <c r="Q111" s="748"/>
      <c r="R111" s="748"/>
      <c r="S111" s="748"/>
      <c r="T111" s="748"/>
      <c r="U111" s="748"/>
      <c r="V111" s="748"/>
      <c r="W111" s="748"/>
      <c r="X111" s="748"/>
      <c r="Y111" s="748"/>
      <c r="Z111" s="914"/>
      <c r="AA111" s="752" t="s">
        <v>174</v>
      </c>
      <c r="AB111" s="753"/>
      <c r="AC111" s="753"/>
      <c r="AD111" s="753"/>
      <c r="AE111" s="754"/>
      <c r="AF111" s="755" t="s">
        <v>174</v>
      </c>
      <c r="AG111" s="753"/>
      <c r="AH111" s="753"/>
      <c r="AI111" s="753"/>
      <c r="AJ111" s="754"/>
      <c r="AK111" s="755" t="s">
        <v>174</v>
      </c>
      <c r="AL111" s="753"/>
      <c r="AM111" s="753"/>
      <c r="AN111" s="753"/>
      <c r="AO111" s="754"/>
      <c r="AP111" s="824" t="s">
        <v>174</v>
      </c>
      <c r="AQ111" s="825"/>
      <c r="AR111" s="825"/>
      <c r="AS111" s="825"/>
      <c r="AT111" s="826"/>
      <c r="AU111" s="897"/>
      <c r="AV111" s="898"/>
      <c r="AW111" s="898"/>
      <c r="AX111" s="898"/>
      <c r="AY111" s="898"/>
      <c r="AZ111" s="823" t="s">
        <v>471</v>
      </c>
      <c r="BA111" s="760"/>
      <c r="BB111" s="760"/>
      <c r="BC111" s="760"/>
      <c r="BD111" s="760"/>
      <c r="BE111" s="760"/>
      <c r="BF111" s="760"/>
      <c r="BG111" s="760"/>
      <c r="BH111" s="760"/>
      <c r="BI111" s="760"/>
      <c r="BJ111" s="760"/>
      <c r="BK111" s="760"/>
      <c r="BL111" s="760"/>
      <c r="BM111" s="760"/>
      <c r="BN111" s="760"/>
      <c r="BO111" s="760"/>
      <c r="BP111" s="761"/>
      <c r="BQ111" s="827">
        <v>139435</v>
      </c>
      <c r="BR111" s="828"/>
      <c r="BS111" s="828"/>
      <c r="BT111" s="828"/>
      <c r="BU111" s="828"/>
      <c r="BV111" s="828">
        <v>125390</v>
      </c>
      <c r="BW111" s="828"/>
      <c r="BX111" s="828"/>
      <c r="BY111" s="828"/>
      <c r="BZ111" s="828"/>
      <c r="CA111" s="828">
        <v>111345</v>
      </c>
      <c r="CB111" s="828"/>
      <c r="CC111" s="828"/>
      <c r="CD111" s="828"/>
      <c r="CE111" s="828"/>
      <c r="CF111" s="885">
        <v>1.1000000000000001</v>
      </c>
      <c r="CG111" s="886"/>
      <c r="CH111" s="886"/>
      <c r="CI111" s="886"/>
      <c r="CJ111" s="886"/>
      <c r="CK111" s="902"/>
      <c r="CL111" s="744"/>
      <c r="CM111" s="823" t="s">
        <v>472</v>
      </c>
      <c r="CN111" s="760"/>
      <c r="CO111" s="760"/>
      <c r="CP111" s="760"/>
      <c r="CQ111" s="760"/>
      <c r="CR111" s="760"/>
      <c r="CS111" s="760"/>
      <c r="CT111" s="760"/>
      <c r="CU111" s="760"/>
      <c r="CV111" s="760"/>
      <c r="CW111" s="760"/>
      <c r="CX111" s="760"/>
      <c r="CY111" s="760"/>
      <c r="CZ111" s="760"/>
      <c r="DA111" s="760"/>
      <c r="DB111" s="760"/>
      <c r="DC111" s="760"/>
      <c r="DD111" s="760"/>
      <c r="DE111" s="760"/>
      <c r="DF111" s="761"/>
      <c r="DG111" s="827" t="s">
        <v>174</v>
      </c>
      <c r="DH111" s="828"/>
      <c r="DI111" s="828"/>
      <c r="DJ111" s="828"/>
      <c r="DK111" s="828"/>
      <c r="DL111" s="828" t="s">
        <v>174</v>
      </c>
      <c r="DM111" s="828"/>
      <c r="DN111" s="828"/>
      <c r="DO111" s="828"/>
      <c r="DP111" s="828"/>
      <c r="DQ111" s="828" t="s">
        <v>174</v>
      </c>
      <c r="DR111" s="828"/>
      <c r="DS111" s="828"/>
      <c r="DT111" s="828"/>
      <c r="DU111" s="828"/>
      <c r="DV111" s="829" t="s">
        <v>174</v>
      </c>
      <c r="DW111" s="829"/>
      <c r="DX111" s="829"/>
      <c r="DY111" s="829"/>
      <c r="DZ111" s="830"/>
    </row>
    <row r="112" spans="1:131" s="48" customFormat="1" ht="26.25" customHeight="1" x14ac:dyDescent="0.15">
      <c r="A112" s="731" t="s">
        <v>150</v>
      </c>
      <c r="B112" s="732"/>
      <c r="C112" s="760" t="s">
        <v>185</v>
      </c>
      <c r="D112" s="760"/>
      <c r="E112" s="760"/>
      <c r="F112" s="760"/>
      <c r="G112" s="760"/>
      <c r="H112" s="760"/>
      <c r="I112" s="760"/>
      <c r="J112" s="760"/>
      <c r="K112" s="760"/>
      <c r="L112" s="760"/>
      <c r="M112" s="760"/>
      <c r="N112" s="760"/>
      <c r="O112" s="760"/>
      <c r="P112" s="760"/>
      <c r="Q112" s="760"/>
      <c r="R112" s="760"/>
      <c r="S112" s="760"/>
      <c r="T112" s="760"/>
      <c r="U112" s="760"/>
      <c r="V112" s="760"/>
      <c r="W112" s="760"/>
      <c r="X112" s="760"/>
      <c r="Y112" s="760"/>
      <c r="Z112" s="761"/>
      <c r="AA112" s="752" t="s">
        <v>174</v>
      </c>
      <c r="AB112" s="753"/>
      <c r="AC112" s="753"/>
      <c r="AD112" s="753"/>
      <c r="AE112" s="754"/>
      <c r="AF112" s="755" t="s">
        <v>174</v>
      </c>
      <c r="AG112" s="753"/>
      <c r="AH112" s="753"/>
      <c r="AI112" s="753"/>
      <c r="AJ112" s="754"/>
      <c r="AK112" s="755" t="s">
        <v>174</v>
      </c>
      <c r="AL112" s="753"/>
      <c r="AM112" s="753"/>
      <c r="AN112" s="753"/>
      <c r="AO112" s="754"/>
      <c r="AP112" s="824" t="s">
        <v>174</v>
      </c>
      <c r="AQ112" s="825"/>
      <c r="AR112" s="825"/>
      <c r="AS112" s="825"/>
      <c r="AT112" s="826"/>
      <c r="AU112" s="897"/>
      <c r="AV112" s="898"/>
      <c r="AW112" s="898"/>
      <c r="AX112" s="898"/>
      <c r="AY112" s="898"/>
      <c r="AZ112" s="823" t="s">
        <v>473</v>
      </c>
      <c r="BA112" s="760"/>
      <c r="BB112" s="760"/>
      <c r="BC112" s="760"/>
      <c r="BD112" s="760"/>
      <c r="BE112" s="760"/>
      <c r="BF112" s="760"/>
      <c r="BG112" s="760"/>
      <c r="BH112" s="760"/>
      <c r="BI112" s="760"/>
      <c r="BJ112" s="760"/>
      <c r="BK112" s="760"/>
      <c r="BL112" s="760"/>
      <c r="BM112" s="760"/>
      <c r="BN112" s="760"/>
      <c r="BO112" s="760"/>
      <c r="BP112" s="761"/>
      <c r="BQ112" s="827">
        <v>11852235</v>
      </c>
      <c r="BR112" s="828"/>
      <c r="BS112" s="828"/>
      <c r="BT112" s="828"/>
      <c r="BU112" s="828"/>
      <c r="BV112" s="828">
        <v>10871410</v>
      </c>
      <c r="BW112" s="828"/>
      <c r="BX112" s="828"/>
      <c r="BY112" s="828"/>
      <c r="BZ112" s="828"/>
      <c r="CA112" s="828">
        <v>9929063</v>
      </c>
      <c r="CB112" s="828"/>
      <c r="CC112" s="828"/>
      <c r="CD112" s="828"/>
      <c r="CE112" s="828"/>
      <c r="CF112" s="885">
        <v>94.6</v>
      </c>
      <c r="CG112" s="886"/>
      <c r="CH112" s="886"/>
      <c r="CI112" s="886"/>
      <c r="CJ112" s="886"/>
      <c r="CK112" s="902"/>
      <c r="CL112" s="744"/>
      <c r="CM112" s="823" t="s">
        <v>474</v>
      </c>
      <c r="CN112" s="760"/>
      <c r="CO112" s="760"/>
      <c r="CP112" s="760"/>
      <c r="CQ112" s="760"/>
      <c r="CR112" s="760"/>
      <c r="CS112" s="760"/>
      <c r="CT112" s="760"/>
      <c r="CU112" s="760"/>
      <c r="CV112" s="760"/>
      <c r="CW112" s="760"/>
      <c r="CX112" s="760"/>
      <c r="CY112" s="760"/>
      <c r="CZ112" s="760"/>
      <c r="DA112" s="760"/>
      <c r="DB112" s="760"/>
      <c r="DC112" s="760"/>
      <c r="DD112" s="760"/>
      <c r="DE112" s="760"/>
      <c r="DF112" s="761"/>
      <c r="DG112" s="827" t="s">
        <v>174</v>
      </c>
      <c r="DH112" s="828"/>
      <c r="DI112" s="828"/>
      <c r="DJ112" s="828"/>
      <c r="DK112" s="828"/>
      <c r="DL112" s="828" t="s">
        <v>174</v>
      </c>
      <c r="DM112" s="828"/>
      <c r="DN112" s="828"/>
      <c r="DO112" s="828"/>
      <c r="DP112" s="828"/>
      <c r="DQ112" s="828" t="s">
        <v>174</v>
      </c>
      <c r="DR112" s="828"/>
      <c r="DS112" s="828"/>
      <c r="DT112" s="828"/>
      <c r="DU112" s="828"/>
      <c r="DV112" s="829" t="s">
        <v>174</v>
      </c>
      <c r="DW112" s="829"/>
      <c r="DX112" s="829"/>
      <c r="DY112" s="829"/>
      <c r="DZ112" s="830"/>
    </row>
    <row r="113" spans="1:130" s="48" customFormat="1" ht="26.25" customHeight="1" x14ac:dyDescent="0.15">
      <c r="A113" s="733"/>
      <c r="B113" s="734"/>
      <c r="C113" s="760" t="s">
        <v>94</v>
      </c>
      <c r="D113" s="760"/>
      <c r="E113" s="760"/>
      <c r="F113" s="760"/>
      <c r="G113" s="760"/>
      <c r="H113" s="760"/>
      <c r="I113" s="760"/>
      <c r="J113" s="760"/>
      <c r="K113" s="760"/>
      <c r="L113" s="760"/>
      <c r="M113" s="760"/>
      <c r="N113" s="760"/>
      <c r="O113" s="760"/>
      <c r="P113" s="760"/>
      <c r="Q113" s="760"/>
      <c r="R113" s="760"/>
      <c r="S113" s="760"/>
      <c r="T113" s="760"/>
      <c r="U113" s="760"/>
      <c r="V113" s="760"/>
      <c r="W113" s="760"/>
      <c r="X113" s="760"/>
      <c r="Y113" s="760"/>
      <c r="Z113" s="761"/>
      <c r="AA113" s="752">
        <v>833170</v>
      </c>
      <c r="AB113" s="753"/>
      <c r="AC113" s="753"/>
      <c r="AD113" s="753"/>
      <c r="AE113" s="754"/>
      <c r="AF113" s="755">
        <v>769834</v>
      </c>
      <c r="AG113" s="753"/>
      <c r="AH113" s="753"/>
      <c r="AI113" s="753"/>
      <c r="AJ113" s="754"/>
      <c r="AK113" s="755">
        <v>743680</v>
      </c>
      <c r="AL113" s="753"/>
      <c r="AM113" s="753"/>
      <c r="AN113" s="753"/>
      <c r="AO113" s="754"/>
      <c r="AP113" s="824">
        <v>7.1</v>
      </c>
      <c r="AQ113" s="825"/>
      <c r="AR113" s="825"/>
      <c r="AS113" s="825"/>
      <c r="AT113" s="826"/>
      <c r="AU113" s="897"/>
      <c r="AV113" s="898"/>
      <c r="AW113" s="898"/>
      <c r="AX113" s="898"/>
      <c r="AY113" s="898"/>
      <c r="AZ113" s="823" t="s">
        <v>475</v>
      </c>
      <c r="BA113" s="760"/>
      <c r="BB113" s="760"/>
      <c r="BC113" s="760"/>
      <c r="BD113" s="760"/>
      <c r="BE113" s="760"/>
      <c r="BF113" s="760"/>
      <c r="BG113" s="760"/>
      <c r="BH113" s="760"/>
      <c r="BI113" s="760"/>
      <c r="BJ113" s="760"/>
      <c r="BK113" s="760"/>
      <c r="BL113" s="760"/>
      <c r="BM113" s="760"/>
      <c r="BN113" s="760"/>
      <c r="BO113" s="760"/>
      <c r="BP113" s="761"/>
      <c r="BQ113" s="827">
        <v>7226</v>
      </c>
      <c r="BR113" s="828"/>
      <c r="BS113" s="828"/>
      <c r="BT113" s="828"/>
      <c r="BU113" s="828"/>
      <c r="BV113" s="828">
        <v>3614</v>
      </c>
      <c r="BW113" s="828"/>
      <c r="BX113" s="828"/>
      <c r="BY113" s="828"/>
      <c r="BZ113" s="828"/>
      <c r="CA113" s="828" t="s">
        <v>174</v>
      </c>
      <c r="CB113" s="828"/>
      <c r="CC113" s="828"/>
      <c r="CD113" s="828"/>
      <c r="CE113" s="828"/>
      <c r="CF113" s="885" t="s">
        <v>174</v>
      </c>
      <c r="CG113" s="886"/>
      <c r="CH113" s="886"/>
      <c r="CI113" s="886"/>
      <c r="CJ113" s="886"/>
      <c r="CK113" s="902"/>
      <c r="CL113" s="744"/>
      <c r="CM113" s="823" t="s">
        <v>342</v>
      </c>
      <c r="CN113" s="760"/>
      <c r="CO113" s="760"/>
      <c r="CP113" s="760"/>
      <c r="CQ113" s="760"/>
      <c r="CR113" s="760"/>
      <c r="CS113" s="760"/>
      <c r="CT113" s="760"/>
      <c r="CU113" s="760"/>
      <c r="CV113" s="760"/>
      <c r="CW113" s="760"/>
      <c r="CX113" s="760"/>
      <c r="CY113" s="760"/>
      <c r="CZ113" s="760"/>
      <c r="DA113" s="760"/>
      <c r="DB113" s="760"/>
      <c r="DC113" s="760"/>
      <c r="DD113" s="760"/>
      <c r="DE113" s="760"/>
      <c r="DF113" s="761"/>
      <c r="DG113" s="752" t="s">
        <v>174</v>
      </c>
      <c r="DH113" s="753"/>
      <c r="DI113" s="753"/>
      <c r="DJ113" s="753"/>
      <c r="DK113" s="754"/>
      <c r="DL113" s="755" t="s">
        <v>174</v>
      </c>
      <c r="DM113" s="753"/>
      <c r="DN113" s="753"/>
      <c r="DO113" s="753"/>
      <c r="DP113" s="754"/>
      <c r="DQ113" s="755" t="s">
        <v>174</v>
      </c>
      <c r="DR113" s="753"/>
      <c r="DS113" s="753"/>
      <c r="DT113" s="753"/>
      <c r="DU113" s="754"/>
      <c r="DV113" s="824" t="s">
        <v>174</v>
      </c>
      <c r="DW113" s="825"/>
      <c r="DX113" s="825"/>
      <c r="DY113" s="825"/>
      <c r="DZ113" s="826"/>
    </row>
    <row r="114" spans="1:130" s="48" customFormat="1" ht="26.25" customHeight="1" x14ac:dyDescent="0.15">
      <c r="A114" s="733"/>
      <c r="B114" s="734"/>
      <c r="C114" s="760" t="s">
        <v>320</v>
      </c>
      <c r="D114" s="760"/>
      <c r="E114" s="760"/>
      <c r="F114" s="760"/>
      <c r="G114" s="760"/>
      <c r="H114" s="760"/>
      <c r="I114" s="760"/>
      <c r="J114" s="760"/>
      <c r="K114" s="760"/>
      <c r="L114" s="760"/>
      <c r="M114" s="760"/>
      <c r="N114" s="760"/>
      <c r="O114" s="760"/>
      <c r="P114" s="760"/>
      <c r="Q114" s="760"/>
      <c r="R114" s="760"/>
      <c r="S114" s="760"/>
      <c r="T114" s="760"/>
      <c r="U114" s="760"/>
      <c r="V114" s="760"/>
      <c r="W114" s="760"/>
      <c r="X114" s="760"/>
      <c r="Y114" s="760"/>
      <c r="Z114" s="761"/>
      <c r="AA114" s="752">
        <v>3833</v>
      </c>
      <c r="AB114" s="753"/>
      <c r="AC114" s="753"/>
      <c r="AD114" s="753"/>
      <c r="AE114" s="754"/>
      <c r="AF114" s="755">
        <v>3753</v>
      </c>
      <c r="AG114" s="753"/>
      <c r="AH114" s="753"/>
      <c r="AI114" s="753"/>
      <c r="AJ114" s="754"/>
      <c r="AK114" s="755">
        <v>3674</v>
      </c>
      <c r="AL114" s="753"/>
      <c r="AM114" s="753"/>
      <c r="AN114" s="753"/>
      <c r="AO114" s="754"/>
      <c r="AP114" s="824">
        <v>0</v>
      </c>
      <c r="AQ114" s="825"/>
      <c r="AR114" s="825"/>
      <c r="AS114" s="825"/>
      <c r="AT114" s="826"/>
      <c r="AU114" s="897"/>
      <c r="AV114" s="898"/>
      <c r="AW114" s="898"/>
      <c r="AX114" s="898"/>
      <c r="AY114" s="898"/>
      <c r="AZ114" s="823" t="s">
        <v>249</v>
      </c>
      <c r="BA114" s="760"/>
      <c r="BB114" s="760"/>
      <c r="BC114" s="760"/>
      <c r="BD114" s="760"/>
      <c r="BE114" s="760"/>
      <c r="BF114" s="760"/>
      <c r="BG114" s="760"/>
      <c r="BH114" s="760"/>
      <c r="BI114" s="760"/>
      <c r="BJ114" s="760"/>
      <c r="BK114" s="760"/>
      <c r="BL114" s="760"/>
      <c r="BM114" s="760"/>
      <c r="BN114" s="760"/>
      <c r="BO114" s="760"/>
      <c r="BP114" s="761"/>
      <c r="BQ114" s="827">
        <v>2248960</v>
      </c>
      <c r="BR114" s="828"/>
      <c r="BS114" s="828"/>
      <c r="BT114" s="828"/>
      <c r="BU114" s="828"/>
      <c r="BV114" s="828">
        <v>2332931</v>
      </c>
      <c r="BW114" s="828"/>
      <c r="BX114" s="828"/>
      <c r="BY114" s="828"/>
      <c r="BZ114" s="828"/>
      <c r="CA114" s="828">
        <v>2387958</v>
      </c>
      <c r="CB114" s="828"/>
      <c r="CC114" s="828"/>
      <c r="CD114" s="828"/>
      <c r="CE114" s="828"/>
      <c r="CF114" s="885">
        <v>22.8</v>
      </c>
      <c r="CG114" s="886"/>
      <c r="CH114" s="886"/>
      <c r="CI114" s="886"/>
      <c r="CJ114" s="886"/>
      <c r="CK114" s="902"/>
      <c r="CL114" s="744"/>
      <c r="CM114" s="823" t="s">
        <v>393</v>
      </c>
      <c r="CN114" s="760"/>
      <c r="CO114" s="760"/>
      <c r="CP114" s="760"/>
      <c r="CQ114" s="760"/>
      <c r="CR114" s="760"/>
      <c r="CS114" s="760"/>
      <c r="CT114" s="760"/>
      <c r="CU114" s="760"/>
      <c r="CV114" s="760"/>
      <c r="CW114" s="760"/>
      <c r="CX114" s="760"/>
      <c r="CY114" s="760"/>
      <c r="CZ114" s="760"/>
      <c r="DA114" s="760"/>
      <c r="DB114" s="760"/>
      <c r="DC114" s="760"/>
      <c r="DD114" s="760"/>
      <c r="DE114" s="760"/>
      <c r="DF114" s="761"/>
      <c r="DG114" s="752" t="s">
        <v>174</v>
      </c>
      <c r="DH114" s="753"/>
      <c r="DI114" s="753"/>
      <c r="DJ114" s="753"/>
      <c r="DK114" s="754"/>
      <c r="DL114" s="755" t="s">
        <v>174</v>
      </c>
      <c r="DM114" s="753"/>
      <c r="DN114" s="753"/>
      <c r="DO114" s="753"/>
      <c r="DP114" s="754"/>
      <c r="DQ114" s="755" t="s">
        <v>174</v>
      </c>
      <c r="DR114" s="753"/>
      <c r="DS114" s="753"/>
      <c r="DT114" s="753"/>
      <c r="DU114" s="754"/>
      <c r="DV114" s="824" t="s">
        <v>174</v>
      </c>
      <c r="DW114" s="825"/>
      <c r="DX114" s="825"/>
      <c r="DY114" s="825"/>
      <c r="DZ114" s="826"/>
    </row>
    <row r="115" spans="1:130" s="48" customFormat="1" ht="26.25" customHeight="1" x14ac:dyDescent="0.15">
      <c r="A115" s="733"/>
      <c r="B115" s="734"/>
      <c r="C115" s="760" t="s">
        <v>478</v>
      </c>
      <c r="D115" s="760"/>
      <c r="E115" s="760"/>
      <c r="F115" s="760"/>
      <c r="G115" s="760"/>
      <c r="H115" s="760"/>
      <c r="I115" s="760"/>
      <c r="J115" s="760"/>
      <c r="K115" s="760"/>
      <c r="L115" s="760"/>
      <c r="M115" s="760"/>
      <c r="N115" s="760"/>
      <c r="O115" s="760"/>
      <c r="P115" s="760"/>
      <c r="Q115" s="760"/>
      <c r="R115" s="760"/>
      <c r="S115" s="760"/>
      <c r="T115" s="760"/>
      <c r="U115" s="760"/>
      <c r="V115" s="760"/>
      <c r="W115" s="760"/>
      <c r="X115" s="760"/>
      <c r="Y115" s="760"/>
      <c r="Z115" s="761"/>
      <c r="AA115" s="752">
        <v>15811</v>
      </c>
      <c r="AB115" s="753"/>
      <c r="AC115" s="753"/>
      <c r="AD115" s="753"/>
      <c r="AE115" s="754"/>
      <c r="AF115" s="755">
        <v>15643</v>
      </c>
      <c r="AG115" s="753"/>
      <c r="AH115" s="753"/>
      <c r="AI115" s="753"/>
      <c r="AJ115" s="754"/>
      <c r="AK115" s="755">
        <v>15475</v>
      </c>
      <c r="AL115" s="753"/>
      <c r="AM115" s="753"/>
      <c r="AN115" s="753"/>
      <c r="AO115" s="754"/>
      <c r="AP115" s="824">
        <v>0.1</v>
      </c>
      <c r="AQ115" s="825"/>
      <c r="AR115" s="825"/>
      <c r="AS115" s="825"/>
      <c r="AT115" s="826"/>
      <c r="AU115" s="897"/>
      <c r="AV115" s="898"/>
      <c r="AW115" s="898"/>
      <c r="AX115" s="898"/>
      <c r="AY115" s="898"/>
      <c r="AZ115" s="823" t="s">
        <v>267</v>
      </c>
      <c r="BA115" s="760"/>
      <c r="BB115" s="760"/>
      <c r="BC115" s="760"/>
      <c r="BD115" s="760"/>
      <c r="BE115" s="760"/>
      <c r="BF115" s="760"/>
      <c r="BG115" s="760"/>
      <c r="BH115" s="760"/>
      <c r="BI115" s="760"/>
      <c r="BJ115" s="760"/>
      <c r="BK115" s="760"/>
      <c r="BL115" s="760"/>
      <c r="BM115" s="760"/>
      <c r="BN115" s="760"/>
      <c r="BO115" s="760"/>
      <c r="BP115" s="761"/>
      <c r="BQ115" s="827" t="s">
        <v>174</v>
      </c>
      <c r="BR115" s="828"/>
      <c r="BS115" s="828"/>
      <c r="BT115" s="828"/>
      <c r="BU115" s="828"/>
      <c r="BV115" s="828" t="s">
        <v>174</v>
      </c>
      <c r="BW115" s="828"/>
      <c r="BX115" s="828"/>
      <c r="BY115" s="828"/>
      <c r="BZ115" s="828"/>
      <c r="CA115" s="828" t="s">
        <v>174</v>
      </c>
      <c r="CB115" s="828"/>
      <c r="CC115" s="828"/>
      <c r="CD115" s="828"/>
      <c r="CE115" s="828"/>
      <c r="CF115" s="885" t="s">
        <v>174</v>
      </c>
      <c r="CG115" s="886"/>
      <c r="CH115" s="886"/>
      <c r="CI115" s="886"/>
      <c r="CJ115" s="886"/>
      <c r="CK115" s="902"/>
      <c r="CL115" s="744"/>
      <c r="CM115" s="823" t="s">
        <v>405</v>
      </c>
      <c r="CN115" s="760"/>
      <c r="CO115" s="760"/>
      <c r="CP115" s="760"/>
      <c r="CQ115" s="760"/>
      <c r="CR115" s="760"/>
      <c r="CS115" s="760"/>
      <c r="CT115" s="760"/>
      <c r="CU115" s="760"/>
      <c r="CV115" s="760"/>
      <c r="CW115" s="760"/>
      <c r="CX115" s="760"/>
      <c r="CY115" s="760"/>
      <c r="CZ115" s="760"/>
      <c r="DA115" s="760"/>
      <c r="DB115" s="760"/>
      <c r="DC115" s="760"/>
      <c r="DD115" s="760"/>
      <c r="DE115" s="760"/>
      <c r="DF115" s="761"/>
      <c r="DG115" s="752" t="s">
        <v>174</v>
      </c>
      <c r="DH115" s="753"/>
      <c r="DI115" s="753"/>
      <c r="DJ115" s="753"/>
      <c r="DK115" s="754"/>
      <c r="DL115" s="755" t="s">
        <v>174</v>
      </c>
      <c r="DM115" s="753"/>
      <c r="DN115" s="753"/>
      <c r="DO115" s="753"/>
      <c r="DP115" s="754"/>
      <c r="DQ115" s="755" t="s">
        <v>174</v>
      </c>
      <c r="DR115" s="753"/>
      <c r="DS115" s="753"/>
      <c r="DT115" s="753"/>
      <c r="DU115" s="754"/>
      <c r="DV115" s="824" t="s">
        <v>174</v>
      </c>
      <c r="DW115" s="825"/>
      <c r="DX115" s="825"/>
      <c r="DY115" s="825"/>
      <c r="DZ115" s="826"/>
    </row>
    <row r="116" spans="1:130" s="48" customFormat="1" ht="26.25" customHeight="1" x14ac:dyDescent="0.15">
      <c r="A116" s="735"/>
      <c r="B116" s="736"/>
      <c r="C116" s="832" t="s">
        <v>479</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52">
        <v>50</v>
      </c>
      <c r="AB116" s="753"/>
      <c r="AC116" s="753"/>
      <c r="AD116" s="753"/>
      <c r="AE116" s="754"/>
      <c r="AF116" s="755" t="s">
        <v>174</v>
      </c>
      <c r="AG116" s="753"/>
      <c r="AH116" s="753"/>
      <c r="AI116" s="753"/>
      <c r="AJ116" s="754"/>
      <c r="AK116" s="755">
        <v>1</v>
      </c>
      <c r="AL116" s="753"/>
      <c r="AM116" s="753"/>
      <c r="AN116" s="753"/>
      <c r="AO116" s="754"/>
      <c r="AP116" s="824">
        <v>0</v>
      </c>
      <c r="AQ116" s="825"/>
      <c r="AR116" s="825"/>
      <c r="AS116" s="825"/>
      <c r="AT116" s="826"/>
      <c r="AU116" s="897"/>
      <c r="AV116" s="898"/>
      <c r="AW116" s="898"/>
      <c r="AX116" s="898"/>
      <c r="AY116" s="898"/>
      <c r="AZ116" s="904" t="s">
        <v>476</v>
      </c>
      <c r="BA116" s="905"/>
      <c r="BB116" s="905"/>
      <c r="BC116" s="905"/>
      <c r="BD116" s="905"/>
      <c r="BE116" s="905"/>
      <c r="BF116" s="905"/>
      <c r="BG116" s="905"/>
      <c r="BH116" s="905"/>
      <c r="BI116" s="905"/>
      <c r="BJ116" s="905"/>
      <c r="BK116" s="905"/>
      <c r="BL116" s="905"/>
      <c r="BM116" s="905"/>
      <c r="BN116" s="905"/>
      <c r="BO116" s="905"/>
      <c r="BP116" s="906"/>
      <c r="BQ116" s="827" t="s">
        <v>174</v>
      </c>
      <c r="BR116" s="828"/>
      <c r="BS116" s="828"/>
      <c r="BT116" s="828"/>
      <c r="BU116" s="828"/>
      <c r="BV116" s="828" t="s">
        <v>174</v>
      </c>
      <c r="BW116" s="828"/>
      <c r="BX116" s="828"/>
      <c r="BY116" s="828"/>
      <c r="BZ116" s="828"/>
      <c r="CA116" s="828" t="s">
        <v>174</v>
      </c>
      <c r="CB116" s="828"/>
      <c r="CC116" s="828"/>
      <c r="CD116" s="828"/>
      <c r="CE116" s="828"/>
      <c r="CF116" s="885" t="s">
        <v>174</v>
      </c>
      <c r="CG116" s="886"/>
      <c r="CH116" s="886"/>
      <c r="CI116" s="886"/>
      <c r="CJ116" s="886"/>
      <c r="CK116" s="902"/>
      <c r="CL116" s="744"/>
      <c r="CM116" s="823" t="s">
        <v>480</v>
      </c>
      <c r="CN116" s="760"/>
      <c r="CO116" s="760"/>
      <c r="CP116" s="760"/>
      <c r="CQ116" s="760"/>
      <c r="CR116" s="760"/>
      <c r="CS116" s="760"/>
      <c r="CT116" s="760"/>
      <c r="CU116" s="760"/>
      <c r="CV116" s="760"/>
      <c r="CW116" s="760"/>
      <c r="CX116" s="760"/>
      <c r="CY116" s="760"/>
      <c r="CZ116" s="760"/>
      <c r="DA116" s="760"/>
      <c r="DB116" s="760"/>
      <c r="DC116" s="760"/>
      <c r="DD116" s="760"/>
      <c r="DE116" s="760"/>
      <c r="DF116" s="761"/>
      <c r="DG116" s="752">
        <v>139435</v>
      </c>
      <c r="DH116" s="753"/>
      <c r="DI116" s="753"/>
      <c r="DJ116" s="753"/>
      <c r="DK116" s="754"/>
      <c r="DL116" s="755">
        <v>125390</v>
      </c>
      <c r="DM116" s="753"/>
      <c r="DN116" s="753"/>
      <c r="DO116" s="753"/>
      <c r="DP116" s="754"/>
      <c r="DQ116" s="755">
        <v>111345</v>
      </c>
      <c r="DR116" s="753"/>
      <c r="DS116" s="753"/>
      <c r="DT116" s="753"/>
      <c r="DU116" s="754"/>
      <c r="DV116" s="824">
        <v>1.1000000000000001</v>
      </c>
      <c r="DW116" s="825"/>
      <c r="DX116" s="825"/>
      <c r="DY116" s="825"/>
      <c r="DZ116" s="826"/>
    </row>
    <row r="117" spans="1:130" s="48" customFormat="1" ht="26.25" customHeight="1" x14ac:dyDescent="0.15">
      <c r="A117" s="887" t="s">
        <v>284</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64" t="s">
        <v>482</v>
      </c>
      <c r="Z117" s="889"/>
      <c r="AA117" s="907">
        <v>3257394</v>
      </c>
      <c r="AB117" s="908"/>
      <c r="AC117" s="908"/>
      <c r="AD117" s="908"/>
      <c r="AE117" s="909"/>
      <c r="AF117" s="910">
        <v>3152935</v>
      </c>
      <c r="AG117" s="908"/>
      <c r="AH117" s="908"/>
      <c r="AI117" s="908"/>
      <c r="AJ117" s="909"/>
      <c r="AK117" s="910">
        <v>3100043</v>
      </c>
      <c r="AL117" s="908"/>
      <c r="AM117" s="908"/>
      <c r="AN117" s="908"/>
      <c r="AO117" s="909"/>
      <c r="AP117" s="911"/>
      <c r="AQ117" s="912"/>
      <c r="AR117" s="912"/>
      <c r="AS117" s="912"/>
      <c r="AT117" s="913"/>
      <c r="AU117" s="897"/>
      <c r="AV117" s="898"/>
      <c r="AW117" s="898"/>
      <c r="AX117" s="898"/>
      <c r="AY117" s="898"/>
      <c r="AZ117" s="882" t="s">
        <v>483</v>
      </c>
      <c r="BA117" s="883"/>
      <c r="BB117" s="883"/>
      <c r="BC117" s="883"/>
      <c r="BD117" s="883"/>
      <c r="BE117" s="883"/>
      <c r="BF117" s="883"/>
      <c r="BG117" s="883"/>
      <c r="BH117" s="883"/>
      <c r="BI117" s="883"/>
      <c r="BJ117" s="883"/>
      <c r="BK117" s="883"/>
      <c r="BL117" s="883"/>
      <c r="BM117" s="883"/>
      <c r="BN117" s="883"/>
      <c r="BO117" s="883"/>
      <c r="BP117" s="884"/>
      <c r="BQ117" s="827" t="s">
        <v>174</v>
      </c>
      <c r="BR117" s="828"/>
      <c r="BS117" s="828"/>
      <c r="BT117" s="828"/>
      <c r="BU117" s="828"/>
      <c r="BV117" s="828" t="s">
        <v>174</v>
      </c>
      <c r="BW117" s="828"/>
      <c r="BX117" s="828"/>
      <c r="BY117" s="828"/>
      <c r="BZ117" s="828"/>
      <c r="CA117" s="828" t="s">
        <v>174</v>
      </c>
      <c r="CB117" s="828"/>
      <c r="CC117" s="828"/>
      <c r="CD117" s="828"/>
      <c r="CE117" s="828"/>
      <c r="CF117" s="885" t="s">
        <v>174</v>
      </c>
      <c r="CG117" s="886"/>
      <c r="CH117" s="886"/>
      <c r="CI117" s="886"/>
      <c r="CJ117" s="886"/>
      <c r="CK117" s="902"/>
      <c r="CL117" s="744"/>
      <c r="CM117" s="823" t="s">
        <v>304</v>
      </c>
      <c r="CN117" s="760"/>
      <c r="CO117" s="760"/>
      <c r="CP117" s="760"/>
      <c r="CQ117" s="760"/>
      <c r="CR117" s="760"/>
      <c r="CS117" s="760"/>
      <c r="CT117" s="760"/>
      <c r="CU117" s="760"/>
      <c r="CV117" s="760"/>
      <c r="CW117" s="760"/>
      <c r="CX117" s="760"/>
      <c r="CY117" s="760"/>
      <c r="CZ117" s="760"/>
      <c r="DA117" s="760"/>
      <c r="DB117" s="760"/>
      <c r="DC117" s="760"/>
      <c r="DD117" s="760"/>
      <c r="DE117" s="760"/>
      <c r="DF117" s="761"/>
      <c r="DG117" s="752" t="s">
        <v>174</v>
      </c>
      <c r="DH117" s="753"/>
      <c r="DI117" s="753"/>
      <c r="DJ117" s="753"/>
      <c r="DK117" s="754"/>
      <c r="DL117" s="755" t="s">
        <v>174</v>
      </c>
      <c r="DM117" s="753"/>
      <c r="DN117" s="753"/>
      <c r="DO117" s="753"/>
      <c r="DP117" s="754"/>
      <c r="DQ117" s="755" t="s">
        <v>174</v>
      </c>
      <c r="DR117" s="753"/>
      <c r="DS117" s="753"/>
      <c r="DT117" s="753"/>
      <c r="DU117" s="754"/>
      <c r="DV117" s="824" t="s">
        <v>174</v>
      </c>
      <c r="DW117" s="825"/>
      <c r="DX117" s="825"/>
      <c r="DY117" s="825"/>
      <c r="DZ117" s="826"/>
    </row>
    <row r="118" spans="1:130" s="48" customFormat="1" ht="26.25" customHeight="1" x14ac:dyDescent="0.15">
      <c r="A118" s="887" t="s">
        <v>466</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464</v>
      </c>
      <c r="AB118" s="888"/>
      <c r="AC118" s="888"/>
      <c r="AD118" s="888"/>
      <c r="AE118" s="889"/>
      <c r="AF118" s="890" t="s">
        <v>465</v>
      </c>
      <c r="AG118" s="888"/>
      <c r="AH118" s="888"/>
      <c r="AI118" s="888"/>
      <c r="AJ118" s="889"/>
      <c r="AK118" s="890" t="s">
        <v>59</v>
      </c>
      <c r="AL118" s="888"/>
      <c r="AM118" s="888"/>
      <c r="AN118" s="888"/>
      <c r="AO118" s="889"/>
      <c r="AP118" s="890" t="s">
        <v>88</v>
      </c>
      <c r="AQ118" s="888"/>
      <c r="AR118" s="888"/>
      <c r="AS118" s="888"/>
      <c r="AT118" s="891"/>
      <c r="AU118" s="897"/>
      <c r="AV118" s="898"/>
      <c r="AW118" s="898"/>
      <c r="AX118" s="898"/>
      <c r="AY118" s="898"/>
      <c r="AZ118" s="831" t="s">
        <v>484</v>
      </c>
      <c r="BA118" s="832"/>
      <c r="BB118" s="832"/>
      <c r="BC118" s="832"/>
      <c r="BD118" s="832"/>
      <c r="BE118" s="832"/>
      <c r="BF118" s="832"/>
      <c r="BG118" s="832"/>
      <c r="BH118" s="832"/>
      <c r="BI118" s="832"/>
      <c r="BJ118" s="832"/>
      <c r="BK118" s="832"/>
      <c r="BL118" s="832"/>
      <c r="BM118" s="832"/>
      <c r="BN118" s="832"/>
      <c r="BO118" s="832"/>
      <c r="BP118" s="833"/>
      <c r="BQ118" s="860" t="s">
        <v>174</v>
      </c>
      <c r="BR118" s="861"/>
      <c r="BS118" s="861"/>
      <c r="BT118" s="861"/>
      <c r="BU118" s="861"/>
      <c r="BV118" s="861" t="s">
        <v>174</v>
      </c>
      <c r="BW118" s="861"/>
      <c r="BX118" s="861"/>
      <c r="BY118" s="861"/>
      <c r="BZ118" s="861"/>
      <c r="CA118" s="861" t="s">
        <v>174</v>
      </c>
      <c r="CB118" s="861"/>
      <c r="CC118" s="861"/>
      <c r="CD118" s="861"/>
      <c r="CE118" s="861"/>
      <c r="CF118" s="885" t="s">
        <v>174</v>
      </c>
      <c r="CG118" s="886"/>
      <c r="CH118" s="886"/>
      <c r="CI118" s="886"/>
      <c r="CJ118" s="886"/>
      <c r="CK118" s="902"/>
      <c r="CL118" s="744"/>
      <c r="CM118" s="823" t="s">
        <v>485</v>
      </c>
      <c r="CN118" s="760"/>
      <c r="CO118" s="760"/>
      <c r="CP118" s="760"/>
      <c r="CQ118" s="760"/>
      <c r="CR118" s="760"/>
      <c r="CS118" s="760"/>
      <c r="CT118" s="760"/>
      <c r="CU118" s="760"/>
      <c r="CV118" s="760"/>
      <c r="CW118" s="760"/>
      <c r="CX118" s="760"/>
      <c r="CY118" s="760"/>
      <c r="CZ118" s="760"/>
      <c r="DA118" s="760"/>
      <c r="DB118" s="760"/>
      <c r="DC118" s="760"/>
      <c r="DD118" s="760"/>
      <c r="DE118" s="760"/>
      <c r="DF118" s="761"/>
      <c r="DG118" s="752" t="s">
        <v>174</v>
      </c>
      <c r="DH118" s="753"/>
      <c r="DI118" s="753"/>
      <c r="DJ118" s="753"/>
      <c r="DK118" s="754"/>
      <c r="DL118" s="755" t="s">
        <v>174</v>
      </c>
      <c r="DM118" s="753"/>
      <c r="DN118" s="753"/>
      <c r="DO118" s="753"/>
      <c r="DP118" s="754"/>
      <c r="DQ118" s="755" t="s">
        <v>174</v>
      </c>
      <c r="DR118" s="753"/>
      <c r="DS118" s="753"/>
      <c r="DT118" s="753"/>
      <c r="DU118" s="754"/>
      <c r="DV118" s="824" t="s">
        <v>174</v>
      </c>
      <c r="DW118" s="825"/>
      <c r="DX118" s="825"/>
      <c r="DY118" s="825"/>
      <c r="DZ118" s="826"/>
    </row>
    <row r="119" spans="1:130" s="48" customFormat="1" ht="26.25" customHeight="1" x14ac:dyDescent="0.15">
      <c r="A119" s="741" t="s">
        <v>217</v>
      </c>
      <c r="B119" s="742"/>
      <c r="C119" s="851" t="s">
        <v>470</v>
      </c>
      <c r="D119" s="799"/>
      <c r="E119" s="799"/>
      <c r="F119" s="799"/>
      <c r="G119" s="799"/>
      <c r="H119" s="799"/>
      <c r="I119" s="799"/>
      <c r="J119" s="799"/>
      <c r="K119" s="799"/>
      <c r="L119" s="799"/>
      <c r="M119" s="799"/>
      <c r="N119" s="799"/>
      <c r="O119" s="799"/>
      <c r="P119" s="799"/>
      <c r="Q119" s="799"/>
      <c r="R119" s="799"/>
      <c r="S119" s="799"/>
      <c r="T119" s="799"/>
      <c r="U119" s="799"/>
      <c r="V119" s="799"/>
      <c r="W119" s="799"/>
      <c r="X119" s="799"/>
      <c r="Y119" s="799"/>
      <c r="Z119" s="800"/>
      <c r="AA119" s="791" t="s">
        <v>174</v>
      </c>
      <c r="AB119" s="792"/>
      <c r="AC119" s="792"/>
      <c r="AD119" s="792"/>
      <c r="AE119" s="793"/>
      <c r="AF119" s="794" t="s">
        <v>174</v>
      </c>
      <c r="AG119" s="792"/>
      <c r="AH119" s="792"/>
      <c r="AI119" s="792"/>
      <c r="AJ119" s="793"/>
      <c r="AK119" s="794" t="s">
        <v>174</v>
      </c>
      <c r="AL119" s="792"/>
      <c r="AM119" s="792"/>
      <c r="AN119" s="792"/>
      <c r="AO119" s="793"/>
      <c r="AP119" s="892" t="s">
        <v>174</v>
      </c>
      <c r="AQ119" s="893"/>
      <c r="AR119" s="893"/>
      <c r="AS119" s="893"/>
      <c r="AT119" s="894"/>
      <c r="AU119" s="899"/>
      <c r="AV119" s="900"/>
      <c r="AW119" s="900"/>
      <c r="AX119" s="900"/>
      <c r="AY119" s="900"/>
      <c r="AZ119" s="69" t="s">
        <v>284</v>
      </c>
      <c r="BA119" s="69"/>
      <c r="BB119" s="69"/>
      <c r="BC119" s="69"/>
      <c r="BD119" s="69"/>
      <c r="BE119" s="69"/>
      <c r="BF119" s="69"/>
      <c r="BG119" s="69"/>
      <c r="BH119" s="69"/>
      <c r="BI119" s="69"/>
      <c r="BJ119" s="69"/>
      <c r="BK119" s="69"/>
      <c r="BL119" s="69"/>
      <c r="BM119" s="69"/>
      <c r="BN119" s="69"/>
      <c r="BO119" s="864" t="s">
        <v>70</v>
      </c>
      <c r="BP119" s="865"/>
      <c r="BQ119" s="860">
        <v>36488702</v>
      </c>
      <c r="BR119" s="861"/>
      <c r="BS119" s="861"/>
      <c r="BT119" s="861"/>
      <c r="BU119" s="861"/>
      <c r="BV119" s="861">
        <v>35049206</v>
      </c>
      <c r="BW119" s="861"/>
      <c r="BX119" s="861"/>
      <c r="BY119" s="861"/>
      <c r="BZ119" s="861"/>
      <c r="CA119" s="861">
        <v>33562315</v>
      </c>
      <c r="CB119" s="861"/>
      <c r="CC119" s="861"/>
      <c r="CD119" s="861"/>
      <c r="CE119" s="861"/>
      <c r="CF119" s="718"/>
      <c r="CG119" s="719"/>
      <c r="CH119" s="719"/>
      <c r="CI119" s="719"/>
      <c r="CJ119" s="868"/>
      <c r="CK119" s="903"/>
      <c r="CL119" s="746"/>
      <c r="CM119" s="831" t="s">
        <v>486</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71" t="s">
        <v>174</v>
      </c>
      <c r="DH119" s="772"/>
      <c r="DI119" s="772"/>
      <c r="DJ119" s="772"/>
      <c r="DK119" s="773"/>
      <c r="DL119" s="774" t="s">
        <v>174</v>
      </c>
      <c r="DM119" s="772"/>
      <c r="DN119" s="772"/>
      <c r="DO119" s="772"/>
      <c r="DP119" s="773"/>
      <c r="DQ119" s="774" t="s">
        <v>174</v>
      </c>
      <c r="DR119" s="772"/>
      <c r="DS119" s="772"/>
      <c r="DT119" s="772"/>
      <c r="DU119" s="773"/>
      <c r="DV119" s="848" t="s">
        <v>174</v>
      </c>
      <c r="DW119" s="849"/>
      <c r="DX119" s="849"/>
      <c r="DY119" s="849"/>
      <c r="DZ119" s="850"/>
    </row>
    <row r="120" spans="1:130" s="48" customFormat="1" ht="26.25" customHeight="1" x14ac:dyDescent="0.15">
      <c r="A120" s="743"/>
      <c r="B120" s="744"/>
      <c r="C120" s="823" t="s">
        <v>472</v>
      </c>
      <c r="D120" s="760"/>
      <c r="E120" s="760"/>
      <c r="F120" s="760"/>
      <c r="G120" s="760"/>
      <c r="H120" s="760"/>
      <c r="I120" s="760"/>
      <c r="J120" s="760"/>
      <c r="K120" s="760"/>
      <c r="L120" s="760"/>
      <c r="M120" s="760"/>
      <c r="N120" s="760"/>
      <c r="O120" s="760"/>
      <c r="P120" s="760"/>
      <c r="Q120" s="760"/>
      <c r="R120" s="760"/>
      <c r="S120" s="760"/>
      <c r="T120" s="760"/>
      <c r="U120" s="760"/>
      <c r="V120" s="760"/>
      <c r="W120" s="760"/>
      <c r="X120" s="760"/>
      <c r="Y120" s="760"/>
      <c r="Z120" s="761"/>
      <c r="AA120" s="752" t="s">
        <v>174</v>
      </c>
      <c r="AB120" s="753"/>
      <c r="AC120" s="753"/>
      <c r="AD120" s="753"/>
      <c r="AE120" s="754"/>
      <c r="AF120" s="755" t="s">
        <v>174</v>
      </c>
      <c r="AG120" s="753"/>
      <c r="AH120" s="753"/>
      <c r="AI120" s="753"/>
      <c r="AJ120" s="754"/>
      <c r="AK120" s="755" t="s">
        <v>174</v>
      </c>
      <c r="AL120" s="753"/>
      <c r="AM120" s="753"/>
      <c r="AN120" s="753"/>
      <c r="AO120" s="754"/>
      <c r="AP120" s="824" t="s">
        <v>174</v>
      </c>
      <c r="AQ120" s="825"/>
      <c r="AR120" s="825"/>
      <c r="AS120" s="825"/>
      <c r="AT120" s="826"/>
      <c r="AU120" s="869" t="s">
        <v>406</v>
      </c>
      <c r="AV120" s="870"/>
      <c r="AW120" s="870"/>
      <c r="AX120" s="870"/>
      <c r="AY120" s="871"/>
      <c r="AZ120" s="851" t="s">
        <v>487</v>
      </c>
      <c r="BA120" s="799"/>
      <c r="BB120" s="799"/>
      <c r="BC120" s="799"/>
      <c r="BD120" s="799"/>
      <c r="BE120" s="799"/>
      <c r="BF120" s="799"/>
      <c r="BG120" s="799"/>
      <c r="BH120" s="799"/>
      <c r="BI120" s="799"/>
      <c r="BJ120" s="799"/>
      <c r="BK120" s="799"/>
      <c r="BL120" s="799"/>
      <c r="BM120" s="799"/>
      <c r="BN120" s="799"/>
      <c r="BO120" s="799"/>
      <c r="BP120" s="800"/>
      <c r="BQ120" s="852">
        <v>2945101</v>
      </c>
      <c r="BR120" s="853"/>
      <c r="BS120" s="853"/>
      <c r="BT120" s="853"/>
      <c r="BU120" s="853"/>
      <c r="BV120" s="853">
        <v>4732075</v>
      </c>
      <c r="BW120" s="853"/>
      <c r="BX120" s="853"/>
      <c r="BY120" s="853"/>
      <c r="BZ120" s="853"/>
      <c r="CA120" s="853">
        <v>5218797</v>
      </c>
      <c r="CB120" s="853"/>
      <c r="CC120" s="853"/>
      <c r="CD120" s="853"/>
      <c r="CE120" s="853"/>
      <c r="CF120" s="877">
        <v>49.7</v>
      </c>
      <c r="CG120" s="878"/>
      <c r="CH120" s="878"/>
      <c r="CI120" s="878"/>
      <c r="CJ120" s="878"/>
      <c r="CK120" s="856" t="s">
        <v>488</v>
      </c>
      <c r="CL120" s="815"/>
      <c r="CM120" s="815"/>
      <c r="CN120" s="815"/>
      <c r="CO120" s="816"/>
      <c r="CP120" s="879" t="s">
        <v>390</v>
      </c>
      <c r="CQ120" s="880"/>
      <c r="CR120" s="880"/>
      <c r="CS120" s="880"/>
      <c r="CT120" s="880"/>
      <c r="CU120" s="880"/>
      <c r="CV120" s="880"/>
      <c r="CW120" s="880"/>
      <c r="CX120" s="880"/>
      <c r="CY120" s="880"/>
      <c r="CZ120" s="880"/>
      <c r="DA120" s="880"/>
      <c r="DB120" s="880"/>
      <c r="DC120" s="880"/>
      <c r="DD120" s="880"/>
      <c r="DE120" s="880"/>
      <c r="DF120" s="881"/>
      <c r="DG120" s="852">
        <v>11730450</v>
      </c>
      <c r="DH120" s="853"/>
      <c r="DI120" s="853"/>
      <c r="DJ120" s="853"/>
      <c r="DK120" s="853"/>
      <c r="DL120" s="853">
        <v>10758465</v>
      </c>
      <c r="DM120" s="853"/>
      <c r="DN120" s="853"/>
      <c r="DO120" s="853"/>
      <c r="DP120" s="853"/>
      <c r="DQ120" s="853">
        <v>9811344</v>
      </c>
      <c r="DR120" s="853"/>
      <c r="DS120" s="853"/>
      <c r="DT120" s="853"/>
      <c r="DU120" s="853"/>
      <c r="DV120" s="854">
        <v>93.5</v>
      </c>
      <c r="DW120" s="854"/>
      <c r="DX120" s="854"/>
      <c r="DY120" s="854"/>
      <c r="DZ120" s="855"/>
    </row>
    <row r="121" spans="1:130" s="48" customFormat="1" ht="26.25" customHeight="1" x14ac:dyDescent="0.15">
      <c r="A121" s="743"/>
      <c r="B121" s="744"/>
      <c r="C121" s="882" t="s">
        <v>136</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52" t="s">
        <v>174</v>
      </c>
      <c r="AB121" s="753"/>
      <c r="AC121" s="753"/>
      <c r="AD121" s="753"/>
      <c r="AE121" s="754"/>
      <c r="AF121" s="755" t="s">
        <v>174</v>
      </c>
      <c r="AG121" s="753"/>
      <c r="AH121" s="753"/>
      <c r="AI121" s="753"/>
      <c r="AJ121" s="754"/>
      <c r="AK121" s="755" t="s">
        <v>174</v>
      </c>
      <c r="AL121" s="753"/>
      <c r="AM121" s="753"/>
      <c r="AN121" s="753"/>
      <c r="AO121" s="754"/>
      <c r="AP121" s="824" t="s">
        <v>174</v>
      </c>
      <c r="AQ121" s="825"/>
      <c r="AR121" s="825"/>
      <c r="AS121" s="825"/>
      <c r="AT121" s="826"/>
      <c r="AU121" s="872"/>
      <c r="AV121" s="873"/>
      <c r="AW121" s="873"/>
      <c r="AX121" s="873"/>
      <c r="AY121" s="874"/>
      <c r="AZ121" s="823" t="s">
        <v>208</v>
      </c>
      <c r="BA121" s="760"/>
      <c r="BB121" s="760"/>
      <c r="BC121" s="760"/>
      <c r="BD121" s="760"/>
      <c r="BE121" s="760"/>
      <c r="BF121" s="760"/>
      <c r="BG121" s="760"/>
      <c r="BH121" s="760"/>
      <c r="BI121" s="760"/>
      <c r="BJ121" s="760"/>
      <c r="BK121" s="760"/>
      <c r="BL121" s="760"/>
      <c r="BM121" s="760"/>
      <c r="BN121" s="760"/>
      <c r="BO121" s="760"/>
      <c r="BP121" s="761"/>
      <c r="BQ121" s="827">
        <v>6700732</v>
      </c>
      <c r="BR121" s="828"/>
      <c r="BS121" s="828"/>
      <c r="BT121" s="828"/>
      <c r="BU121" s="828"/>
      <c r="BV121" s="828">
        <v>6481864</v>
      </c>
      <c r="BW121" s="828"/>
      <c r="BX121" s="828"/>
      <c r="BY121" s="828"/>
      <c r="BZ121" s="828"/>
      <c r="CA121" s="828">
        <v>6686699</v>
      </c>
      <c r="CB121" s="828"/>
      <c r="CC121" s="828"/>
      <c r="CD121" s="828"/>
      <c r="CE121" s="828"/>
      <c r="CF121" s="885">
        <v>63.7</v>
      </c>
      <c r="CG121" s="886"/>
      <c r="CH121" s="886"/>
      <c r="CI121" s="886"/>
      <c r="CJ121" s="886"/>
      <c r="CK121" s="857"/>
      <c r="CL121" s="818"/>
      <c r="CM121" s="818"/>
      <c r="CN121" s="818"/>
      <c r="CO121" s="819"/>
      <c r="CP121" s="845" t="s">
        <v>452</v>
      </c>
      <c r="CQ121" s="846"/>
      <c r="CR121" s="846"/>
      <c r="CS121" s="846"/>
      <c r="CT121" s="846"/>
      <c r="CU121" s="846"/>
      <c r="CV121" s="846"/>
      <c r="CW121" s="846"/>
      <c r="CX121" s="846"/>
      <c r="CY121" s="846"/>
      <c r="CZ121" s="846"/>
      <c r="DA121" s="846"/>
      <c r="DB121" s="846"/>
      <c r="DC121" s="846"/>
      <c r="DD121" s="846"/>
      <c r="DE121" s="846"/>
      <c r="DF121" s="847"/>
      <c r="DG121" s="827">
        <v>121785</v>
      </c>
      <c r="DH121" s="828"/>
      <c r="DI121" s="828"/>
      <c r="DJ121" s="828"/>
      <c r="DK121" s="828"/>
      <c r="DL121" s="828">
        <v>112945</v>
      </c>
      <c r="DM121" s="828"/>
      <c r="DN121" s="828"/>
      <c r="DO121" s="828"/>
      <c r="DP121" s="828"/>
      <c r="DQ121" s="828">
        <v>117719</v>
      </c>
      <c r="DR121" s="828"/>
      <c r="DS121" s="828"/>
      <c r="DT121" s="828"/>
      <c r="DU121" s="828"/>
      <c r="DV121" s="829">
        <v>1.1000000000000001</v>
      </c>
      <c r="DW121" s="829"/>
      <c r="DX121" s="829"/>
      <c r="DY121" s="829"/>
      <c r="DZ121" s="830"/>
    </row>
    <row r="122" spans="1:130" s="48" customFormat="1" ht="26.25" customHeight="1" x14ac:dyDescent="0.15">
      <c r="A122" s="743"/>
      <c r="B122" s="744"/>
      <c r="C122" s="823" t="s">
        <v>393</v>
      </c>
      <c r="D122" s="760"/>
      <c r="E122" s="760"/>
      <c r="F122" s="760"/>
      <c r="G122" s="760"/>
      <c r="H122" s="760"/>
      <c r="I122" s="760"/>
      <c r="J122" s="760"/>
      <c r="K122" s="760"/>
      <c r="L122" s="760"/>
      <c r="M122" s="760"/>
      <c r="N122" s="760"/>
      <c r="O122" s="760"/>
      <c r="P122" s="760"/>
      <c r="Q122" s="760"/>
      <c r="R122" s="760"/>
      <c r="S122" s="760"/>
      <c r="T122" s="760"/>
      <c r="U122" s="760"/>
      <c r="V122" s="760"/>
      <c r="W122" s="760"/>
      <c r="X122" s="760"/>
      <c r="Y122" s="760"/>
      <c r="Z122" s="761"/>
      <c r="AA122" s="752" t="s">
        <v>174</v>
      </c>
      <c r="AB122" s="753"/>
      <c r="AC122" s="753"/>
      <c r="AD122" s="753"/>
      <c r="AE122" s="754"/>
      <c r="AF122" s="755" t="s">
        <v>174</v>
      </c>
      <c r="AG122" s="753"/>
      <c r="AH122" s="753"/>
      <c r="AI122" s="753"/>
      <c r="AJ122" s="754"/>
      <c r="AK122" s="755" t="s">
        <v>174</v>
      </c>
      <c r="AL122" s="753"/>
      <c r="AM122" s="753"/>
      <c r="AN122" s="753"/>
      <c r="AO122" s="754"/>
      <c r="AP122" s="824" t="s">
        <v>174</v>
      </c>
      <c r="AQ122" s="825"/>
      <c r="AR122" s="825"/>
      <c r="AS122" s="825"/>
      <c r="AT122" s="826"/>
      <c r="AU122" s="872"/>
      <c r="AV122" s="873"/>
      <c r="AW122" s="873"/>
      <c r="AX122" s="873"/>
      <c r="AY122" s="874"/>
      <c r="AZ122" s="831" t="s">
        <v>491</v>
      </c>
      <c r="BA122" s="832"/>
      <c r="BB122" s="832"/>
      <c r="BC122" s="832"/>
      <c r="BD122" s="832"/>
      <c r="BE122" s="832"/>
      <c r="BF122" s="832"/>
      <c r="BG122" s="832"/>
      <c r="BH122" s="832"/>
      <c r="BI122" s="832"/>
      <c r="BJ122" s="832"/>
      <c r="BK122" s="832"/>
      <c r="BL122" s="832"/>
      <c r="BM122" s="832"/>
      <c r="BN122" s="832"/>
      <c r="BO122" s="832"/>
      <c r="BP122" s="833"/>
      <c r="BQ122" s="860">
        <v>18523642</v>
      </c>
      <c r="BR122" s="861"/>
      <c r="BS122" s="861"/>
      <c r="BT122" s="861"/>
      <c r="BU122" s="861"/>
      <c r="BV122" s="861">
        <v>17821305</v>
      </c>
      <c r="BW122" s="861"/>
      <c r="BX122" s="861"/>
      <c r="BY122" s="861"/>
      <c r="BZ122" s="861"/>
      <c r="CA122" s="861">
        <v>17190879</v>
      </c>
      <c r="CB122" s="861"/>
      <c r="CC122" s="861"/>
      <c r="CD122" s="861"/>
      <c r="CE122" s="861"/>
      <c r="CF122" s="862">
        <v>163.80000000000001</v>
      </c>
      <c r="CG122" s="863"/>
      <c r="CH122" s="863"/>
      <c r="CI122" s="863"/>
      <c r="CJ122" s="863"/>
      <c r="CK122" s="857"/>
      <c r="CL122" s="818"/>
      <c r="CM122" s="818"/>
      <c r="CN122" s="818"/>
      <c r="CO122" s="819"/>
      <c r="CP122" s="845" t="s">
        <v>454</v>
      </c>
      <c r="CQ122" s="846"/>
      <c r="CR122" s="846"/>
      <c r="CS122" s="846"/>
      <c r="CT122" s="846"/>
      <c r="CU122" s="846"/>
      <c r="CV122" s="846"/>
      <c r="CW122" s="846"/>
      <c r="CX122" s="846"/>
      <c r="CY122" s="846"/>
      <c r="CZ122" s="846"/>
      <c r="DA122" s="846"/>
      <c r="DB122" s="846"/>
      <c r="DC122" s="846"/>
      <c r="DD122" s="846"/>
      <c r="DE122" s="846"/>
      <c r="DF122" s="847"/>
      <c r="DG122" s="827" t="s">
        <v>174</v>
      </c>
      <c r="DH122" s="828"/>
      <c r="DI122" s="828"/>
      <c r="DJ122" s="828"/>
      <c r="DK122" s="828"/>
      <c r="DL122" s="828" t="s">
        <v>174</v>
      </c>
      <c r="DM122" s="828"/>
      <c r="DN122" s="828"/>
      <c r="DO122" s="828"/>
      <c r="DP122" s="828"/>
      <c r="DQ122" s="828" t="s">
        <v>174</v>
      </c>
      <c r="DR122" s="828"/>
      <c r="DS122" s="828"/>
      <c r="DT122" s="828"/>
      <c r="DU122" s="828"/>
      <c r="DV122" s="829" t="s">
        <v>174</v>
      </c>
      <c r="DW122" s="829"/>
      <c r="DX122" s="829"/>
      <c r="DY122" s="829"/>
      <c r="DZ122" s="830"/>
    </row>
    <row r="123" spans="1:130" s="48" customFormat="1" ht="26.25" customHeight="1" x14ac:dyDescent="0.15">
      <c r="A123" s="743"/>
      <c r="B123" s="744"/>
      <c r="C123" s="823" t="s">
        <v>480</v>
      </c>
      <c r="D123" s="760"/>
      <c r="E123" s="760"/>
      <c r="F123" s="760"/>
      <c r="G123" s="760"/>
      <c r="H123" s="760"/>
      <c r="I123" s="760"/>
      <c r="J123" s="760"/>
      <c r="K123" s="760"/>
      <c r="L123" s="760"/>
      <c r="M123" s="760"/>
      <c r="N123" s="760"/>
      <c r="O123" s="760"/>
      <c r="P123" s="760"/>
      <c r="Q123" s="760"/>
      <c r="R123" s="760"/>
      <c r="S123" s="760"/>
      <c r="T123" s="760"/>
      <c r="U123" s="760"/>
      <c r="V123" s="760"/>
      <c r="W123" s="760"/>
      <c r="X123" s="760"/>
      <c r="Y123" s="760"/>
      <c r="Z123" s="761"/>
      <c r="AA123" s="752">
        <v>15811</v>
      </c>
      <c r="AB123" s="753"/>
      <c r="AC123" s="753"/>
      <c r="AD123" s="753"/>
      <c r="AE123" s="754"/>
      <c r="AF123" s="755">
        <v>15643</v>
      </c>
      <c r="AG123" s="753"/>
      <c r="AH123" s="753"/>
      <c r="AI123" s="753"/>
      <c r="AJ123" s="754"/>
      <c r="AK123" s="755">
        <v>15475</v>
      </c>
      <c r="AL123" s="753"/>
      <c r="AM123" s="753"/>
      <c r="AN123" s="753"/>
      <c r="AO123" s="754"/>
      <c r="AP123" s="824">
        <v>0.1</v>
      </c>
      <c r="AQ123" s="825"/>
      <c r="AR123" s="825"/>
      <c r="AS123" s="825"/>
      <c r="AT123" s="826"/>
      <c r="AU123" s="875"/>
      <c r="AV123" s="876"/>
      <c r="AW123" s="876"/>
      <c r="AX123" s="876"/>
      <c r="AY123" s="876"/>
      <c r="AZ123" s="69" t="s">
        <v>284</v>
      </c>
      <c r="BA123" s="69"/>
      <c r="BB123" s="69"/>
      <c r="BC123" s="69"/>
      <c r="BD123" s="69"/>
      <c r="BE123" s="69"/>
      <c r="BF123" s="69"/>
      <c r="BG123" s="69"/>
      <c r="BH123" s="69"/>
      <c r="BI123" s="69"/>
      <c r="BJ123" s="69"/>
      <c r="BK123" s="69"/>
      <c r="BL123" s="69"/>
      <c r="BM123" s="69"/>
      <c r="BN123" s="69"/>
      <c r="BO123" s="864" t="s">
        <v>438</v>
      </c>
      <c r="BP123" s="865"/>
      <c r="BQ123" s="866">
        <v>28169475</v>
      </c>
      <c r="BR123" s="867"/>
      <c r="BS123" s="867"/>
      <c r="BT123" s="867"/>
      <c r="BU123" s="867"/>
      <c r="BV123" s="867">
        <v>29035244</v>
      </c>
      <c r="BW123" s="867"/>
      <c r="BX123" s="867"/>
      <c r="BY123" s="867"/>
      <c r="BZ123" s="867"/>
      <c r="CA123" s="867">
        <v>29096375</v>
      </c>
      <c r="CB123" s="867"/>
      <c r="CC123" s="867"/>
      <c r="CD123" s="867"/>
      <c r="CE123" s="867"/>
      <c r="CF123" s="718"/>
      <c r="CG123" s="719"/>
      <c r="CH123" s="719"/>
      <c r="CI123" s="719"/>
      <c r="CJ123" s="868"/>
      <c r="CK123" s="857"/>
      <c r="CL123" s="818"/>
      <c r="CM123" s="818"/>
      <c r="CN123" s="818"/>
      <c r="CO123" s="819"/>
      <c r="CP123" s="845" t="s">
        <v>446</v>
      </c>
      <c r="CQ123" s="846"/>
      <c r="CR123" s="846"/>
      <c r="CS123" s="846"/>
      <c r="CT123" s="846"/>
      <c r="CU123" s="846"/>
      <c r="CV123" s="846"/>
      <c r="CW123" s="846"/>
      <c r="CX123" s="846"/>
      <c r="CY123" s="846"/>
      <c r="CZ123" s="846"/>
      <c r="DA123" s="846"/>
      <c r="DB123" s="846"/>
      <c r="DC123" s="846"/>
      <c r="DD123" s="846"/>
      <c r="DE123" s="846"/>
      <c r="DF123" s="847"/>
      <c r="DG123" s="752" t="s">
        <v>174</v>
      </c>
      <c r="DH123" s="753"/>
      <c r="DI123" s="753"/>
      <c r="DJ123" s="753"/>
      <c r="DK123" s="754"/>
      <c r="DL123" s="755" t="s">
        <v>174</v>
      </c>
      <c r="DM123" s="753"/>
      <c r="DN123" s="753"/>
      <c r="DO123" s="753"/>
      <c r="DP123" s="754"/>
      <c r="DQ123" s="755" t="s">
        <v>174</v>
      </c>
      <c r="DR123" s="753"/>
      <c r="DS123" s="753"/>
      <c r="DT123" s="753"/>
      <c r="DU123" s="754"/>
      <c r="DV123" s="824" t="s">
        <v>174</v>
      </c>
      <c r="DW123" s="825"/>
      <c r="DX123" s="825"/>
      <c r="DY123" s="825"/>
      <c r="DZ123" s="826"/>
    </row>
    <row r="124" spans="1:130" s="48" customFormat="1" ht="26.25" customHeight="1" x14ac:dyDescent="0.15">
      <c r="A124" s="743"/>
      <c r="B124" s="744"/>
      <c r="C124" s="823" t="s">
        <v>304</v>
      </c>
      <c r="D124" s="760"/>
      <c r="E124" s="760"/>
      <c r="F124" s="760"/>
      <c r="G124" s="760"/>
      <c r="H124" s="760"/>
      <c r="I124" s="760"/>
      <c r="J124" s="760"/>
      <c r="K124" s="760"/>
      <c r="L124" s="760"/>
      <c r="M124" s="760"/>
      <c r="N124" s="760"/>
      <c r="O124" s="760"/>
      <c r="P124" s="760"/>
      <c r="Q124" s="760"/>
      <c r="R124" s="760"/>
      <c r="S124" s="760"/>
      <c r="T124" s="760"/>
      <c r="U124" s="760"/>
      <c r="V124" s="760"/>
      <c r="W124" s="760"/>
      <c r="X124" s="760"/>
      <c r="Y124" s="760"/>
      <c r="Z124" s="761"/>
      <c r="AA124" s="752" t="s">
        <v>174</v>
      </c>
      <c r="AB124" s="753"/>
      <c r="AC124" s="753"/>
      <c r="AD124" s="753"/>
      <c r="AE124" s="754"/>
      <c r="AF124" s="755" t="s">
        <v>174</v>
      </c>
      <c r="AG124" s="753"/>
      <c r="AH124" s="753"/>
      <c r="AI124" s="753"/>
      <c r="AJ124" s="754"/>
      <c r="AK124" s="755" t="s">
        <v>174</v>
      </c>
      <c r="AL124" s="753"/>
      <c r="AM124" s="753"/>
      <c r="AN124" s="753"/>
      <c r="AO124" s="754"/>
      <c r="AP124" s="824" t="s">
        <v>174</v>
      </c>
      <c r="AQ124" s="825"/>
      <c r="AR124" s="825"/>
      <c r="AS124" s="825"/>
      <c r="AT124" s="826"/>
      <c r="AU124" s="839" t="s">
        <v>492</v>
      </c>
      <c r="AV124" s="840"/>
      <c r="AW124" s="840"/>
      <c r="AX124" s="840"/>
      <c r="AY124" s="840"/>
      <c r="AZ124" s="840"/>
      <c r="BA124" s="840"/>
      <c r="BB124" s="840"/>
      <c r="BC124" s="840"/>
      <c r="BD124" s="840"/>
      <c r="BE124" s="840"/>
      <c r="BF124" s="840"/>
      <c r="BG124" s="840"/>
      <c r="BH124" s="840"/>
      <c r="BI124" s="840"/>
      <c r="BJ124" s="840"/>
      <c r="BK124" s="840"/>
      <c r="BL124" s="840"/>
      <c r="BM124" s="840"/>
      <c r="BN124" s="840"/>
      <c r="BO124" s="840"/>
      <c r="BP124" s="841"/>
      <c r="BQ124" s="842">
        <v>81.8</v>
      </c>
      <c r="BR124" s="843"/>
      <c r="BS124" s="843"/>
      <c r="BT124" s="843"/>
      <c r="BU124" s="843"/>
      <c r="BV124" s="843">
        <v>55.7</v>
      </c>
      <c r="BW124" s="843"/>
      <c r="BX124" s="843"/>
      <c r="BY124" s="843"/>
      <c r="BZ124" s="843"/>
      <c r="CA124" s="843">
        <v>42.5</v>
      </c>
      <c r="CB124" s="843"/>
      <c r="CC124" s="843"/>
      <c r="CD124" s="843"/>
      <c r="CE124" s="843"/>
      <c r="CF124" s="726"/>
      <c r="CG124" s="727"/>
      <c r="CH124" s="727"/>
      <c r="CI124" s="727"/>
      <c r="CJ124" s="844"/>
      <c r="CK124" s="858"/>
      <c r="CL124" s="858"/>
      <c r="CM124" s="858"/>
      <c r="CN124" s="858"/>
      <c r="CO124" s="859"/>
      <c r="CP124" s="845" t="s">
        <v>489</v>
      </c>
      <c r="CQ124" s="846"/>
      <c r="CR124" s="846"/>
      <c r="CS124" s="846"/>
      <c r="CT124" s="846"/>
      <c r="CU124" s="846"/>
      <c r="CV124" s="846"/>
      <c r="CW124" s="846"/>
      <c r="CX124" s="846"/>
      <c r="CY124" s="846"/>
      <c r="CZ124" s="846"/>
      <c r="DA124" s="846"/>
      <c r="DB124" s="846"/>
      <c r="DC124" s="846"/>
      <c r="DD124" s="846"/>
      <c r="DE124" s="846"/>
      <c r="DF124" s="847"/>
      <c r="DG124" s="771" t="s">
        <v>174</v>
      </c>
      <c r="DH124" s="772"/>
      <c r="DI124" s="772"/>
      <c r="DJ124" s="772"/>
      <c r="DK124" s="773"/>
      <c r="DL124" s="774" t="s">
        <v>174</v>
      </c>
      <c r="DM124" s="772"/>
      <c r="DN124" s="772"/>
      <c r="DO124" s="772"/>
      <c r="DP124" s="773"/>
      <c r="DQ124" s="774" t="s">
        <v>174</v>
      </c>
      <c r="DR124" s="772"/>
      <c r="DS124" s="772"/>
      <c r="DT124" s="772"/>
      <c r="DU124" s="773"/>
      <c r="DV124" s="848" t="s">
        <v>174</v>
      </c>
      <c r="DW124" s="849"/>
      <c r="DX124" s="849"/>
      <c r="DY124" s="849"/>
      <c r="DZ124" s="850"/>
    </row>
    <row r="125" spans="1:130" s="48" customFormat="1" ht="26.25" customHeight="1" x14ac:dyDescent="0.15">
      <c r="A125" s="743"/>
      <c r="B125" s="744"/>
      <c r="C125" s="823" t="s">
        <v>485</v>
      </c>
      <c r="D125" s="760"/>
      <c r="E125" s="760"/>
      <c r="F125" s="760"/>
      <c r="G125" s="760"/>
      <c r="H125" s="760"/>
      <c r="I125" s="760"/>
      <c r="J125" s="760"/>
      <c r="K125" s="760"/>
      <c r="L125" s="760"/>
      <c r="M125" s="760"/>
      <c r="N125" s="760"/>
      <c r="O125" s="760"/>
      <c r="P125" s="760"/>
      <c r="Q125" s="760"/>
      <c r="R125" s="760"/>
      <c r="S125" s="760"/>
      <c r="T125" s="760"/>
      <c r="U125" s="760"/>
      <c r="V125" s="760"/>
      <c r="W125" s="760"/>
      <c r="X125" s="760"/>
      <c r="Y125" s="760"/>
      <c r="Z125" s="761"/>
      <c r="AA125" s="752" t="s">
        <v>174</v>
      </c>
      <c r="AB125" s="753"/>
      <c r="AC125" s="753"/>
      <c r="AD125" s="753"/>
      <c r="AE125" s="754"/>
      <c r="AF125" s="755" t="s">
        <v>174</v>
      </c>
      <c r="AG125" s="753"/>
      <c r="AH125" s="753"/>
      <c r="AI125" s="753"/>
      <c r="AJ125" s="754"/>
      <c r="AK125" s="755" t="s">
        <v>174</v>
      </c>
      <c r="AL125" s="753"/>
      <c r="AM125" s="753"/>
      <c r="AN125" s="753"/>
      <c r="AO125" s="754"/>
      <c r="AP125" s="824" t="s">
        <v>174</v>
      </c>
      <c r="AQ125" s="825"/>
      <c r="AR125" s="825"/>
      <c r="AS125" s="825"/>
      <c r="AT125" s="82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4" t="s">
        <v>309</v>
      </c>
      <c r="CL125" s="815"/>
      <c r="CM125" s="815"/>
      <c r="CN125" s="815"/>
      <c r="CO125" s="816"/>
      <c r="CP125" s="851" t="s">
        <v>113</v>
      </c>
      <c r="CQ125" s="799"/>
      <c r="CR125" s="799"/>
      <c r="CS125" s="799"/>
      <c r="CT125" s="799"/>
      <c r="CU125" s="799"/>
      <c r="CV125" s="799"/>
      <c r="CW125" s="799"/>
      <c r="CX125" s="799"/>
      <c r="CY125" s="799"/>
      <c r="CZ125" s="799"/>
      <c r="DA125" s="799"/>
      <c r="DB125" s="799"/>
      <c r="DC125" s="799"/>
      <c r="DD125" s="799"/>
      <c r="DE125" s="799"/>
      <c r="DF125" s="800"/>
      <c r="DG125" s="852" t="s">
        <v>174</v>
      </c>
      <c r="DH125" s="853"/>
      <c r="DI125" s="853"/>
      <c r="DJ125" s="853"/>
      <c r="DK125" s="853"/>
      <c r="DL125" s="853" t="s">
        <v>174</v>
      </c>
      <c r="DM125" s="853"/>
      <c r="DN125" s="853"/>
      <c r="DO125" s="853"/>
      <c r="DP125" s="853"/>
      <c r="DQ125" s="853" t="s">
        <v>174</v>
      </c>
      <c r="DR125" s="853"/>
      <c r="DS125" s="853"/>
      <c r="DT125" s="853"/>
      <c r="DU125" s="853"/>
      <c r="DV125" s="854" t="s">
        <v>174</v>
      </c>
      <c r="DW125" s="854"/>
      <c r="DX125" s="854"/>
      <c r="DY125" s="854"/>
      <c r="DZ125" s="855"/>
    </row>
    <row r="126" spans="1:130" s="48" customFormat="1" ht="26.25" customHeight="1" x14ac:dyDescent="0.15">
      <c r="A126" s="743"/>
      <c r="B126" s="744"/>
      <c r="C126" s="823" t="s">
        <v>486</v>
      </c>
      <c r="D126" s="760"/>
      <c r="E126" s="760"/>
      <c r="F126" s="760"/>
      <c r="G126" s="760"/>
      <c r="H126" s="760"/>
      <c r="I126" s="760"/>
      <c r="J126" s="760"/>
      <c r="K126" s="760"/>
      <c r="L126" s="760"/>
      <c r="M126" s="760"/>
      <c r="N126" s="760"/>
      <c r="O126" s="760"/>
      <c r="P126" s="760"/>
      <c r="Q126" s="760"/>
      <c r="R126" s="760"/>
      <c r="S126" s="760"/>
      <c r="T126" s="760"/>
      <c r="U126" s="760"/>
      <c r="V126" s="760"/>
      <c r="W126" s="760"/>
      <c r="X126" s="760"/>
      <c r="Y126" s="760"/>
      <c r="Z126" s="761"/>
      <c r="AA126" s="752" t="s">
        <v>174</v>
      </c>
      <c r="AB126" s="753"/>
      <c r="AC126" s="753"/>
      <c r="AD126" s="753"/>
      <c r="AE126" s="754"/>
      <c r="AF126" s="755" t="s">
        <v>174</v>
      </c>
      <c r="AG126" s="753"/>
      <c r="AH126" s="753"/>
      <c r="AI126" s="753"/>
      <c r="AJ126" s="754"/>
      <c r="AK126" s="755" t="s">
        <v>174</v>
      </c>
      <c r="AL126" s="753"/>
      <c r="AM126" s="753"/>
      <c r="AN126" s="753"/>
      <c r="AO126" s="754"/>
      <c r="AP126" s="824" t="s">
        <v>174</v>
      </c>
      <c r="AQ126" s="825"/>
      <c r="AR126" s="825"/>
      <c r="AS126" s="825"/>
      <c r="AT126" s="82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7"/>
      <c r="CL126" s="818"/>
      <c r="CM126" s="818"/>
      <c r="CN126" s="818"/>
      <c r="CO126" s="819"/>
      <c r="CP126" s="823" t="s">
        <v>400</v>
      </c>
      <c r="CQ126" s="760"/>
      <c r="CR126" s="760"/>
      <c r="CS126" s="760"/>
      <c r="CT126" s="760"/>
      <c r="CU126" s="760"/>
      <c r="CV126" s="760"/>
      <c r="CW126" s="760"/>
      <c r="CX126" s="760"/>
      <c r="CY126" s="760"/>
      <c r="CZ126" s="760"/>
      <c r="DA126" s="760"/>
      <c r="DB126" s="760"/>
      <c r="DC126" s="760"/>
      <c r="DD126" s="760"/>
      <c r="DE126" s="760"/>
      <c r="DF126" s="761"/>
      <c r="DG126" s="827" t="s">
        <v>174</v>
      </c>
      <c r="DH126" s="828"/>
      <c r="DI126" s="828"/>
      <c r="DJ126" s="828"/>
      <c r="DK126" s="828"/>
      <c r="DL126" s="828" t="s">
        <v>174</v>
      </c>
      <c r="DM126" s="828"/>
      <c r="DN126" s="828"/>
      <c r="DO126" s="828"/>
      <c r="DP126" s="828"/>
      <c r="DQ126" s="828" t="s">
        <v>174</v>
      </c>
      <c r="DR126" s="828"/>
      <c r="DS126" s="828"/>
      <c r="DT126" s="828"/>
      <c r="DU126" s="828"/>
      <c r="DV126" s="829" t="s">
        <v>174</v>
      </c>
      <c r="DW126" s="829"/>
      <c r="DX126" s="829"/>
      <c r="DY126" s="829"/>
      <c r="DZ126" s="830"/>
    </row>
    <row r="127" spans="1:130" s="48" customFormat="1" ht="26.25" customHeight="1" x14ac:dyDescent="0.15">
      <c r="A127" s="745"/>
      <c r="B127" s="746"/>
      <c r="C127" s="831" t="s">
        <v>493</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52" t="s">
        <v>174</v>
      </c>
      <c r="AB127" s="753"/>
      <c r="AC127" s="753"/>
      <c r="AD127" s="753"/>
      <c r="AE127" s="754"/>
      <c r="AF127" s="755" t="s">
        <v>174</v>
      </c>
      <c r="AG127" s="753"/>
      <c r="AH127" s="753"/>
      <c r="AI127" s="753"/>
      <c r="AJ127" s="754"/>
      <c r="AK127" s="755" t="s">
        <v>174</v>
      </c>
      <c r="AL127" s="753"/>
      <c r="AM127" s="753"/>
      <c r="AN127" s="753"/>
      <c r="AO127" s="754"/>
      <c r="AP127" s="824" t="s">
        <v>174</v>
      </c>
      <c r="AQ127" s="825"/>
      <c r="AR127" s="825"/>
      <c r="AS127" s="825"/>
      <c r="AT127" s="826"/>
      <c r="AU127" s="56"/>
      <c r="AV127" s="56"/>
      <c r="AW127" s="56"/>
      <c r="AX127" s="834" t="s">
        <v>490</v>
      </c>
      <c r="AY127" s="835"/>
      <c r="AZ127" s="835"/>
      <c r="BA127" s="835"/>
      <c r="BB127" s="835"/>
      <c r="BC127" s="835"/>
      <c r="BD127" s="835"/>
      <c r="BE127" s="836"/>
      <c r="BF127" s="837" t="s">
        <v>494</v>
      </c>
      <c r="BG127" s="835"/>
      <c r="BH127" s="835"/>
      <c r="BI127" s="835"/>
      <c r="BJ127" s="835"/>
      <c r="BK127" s="835"/>
      <c r="BL127" s="836"/>
      <c r="BM127" s="837" t="s">
        <v>495</v>
      </c>
      <c r="BN127" s="835"/>
      <c r="BO127" s="835"/>
      <c r="BP127" s="835"/>
      <c r="BQ127" s="835"/>
      <c r="BR127" s="835"/>
      <c r="BS127" s="836"/>
      <c r="BT127" s="837" t="s">
        <v>496</v>
      </c>
      <c r="BU127" s="835"/>
      <c r="BV127" s="835"/>
      <c r="BW127" s="835"/>
      <c r="BX127" s="835"/>
      <c r="BY127" s="835"/>
      <c r="BZ127" s="838"/>
      <c r="CA127" s="56"/>
      <c r="CB127" s="56"/>
      <c r="CC127" s="56"/>
      <c r="CD127" s="74"/>
      <c r="CE127" s="74"/>
      <c r="CF127" s="74"/>
      <c r="CG127" s="56"/>
      <c r="CH127" s="56"/>
      <c r="CI127" s="56"/>
      <c r="CJ127" s="75"/>
      <c r="CK127" s="817"/>
      <c r="CL127" s="818"/>
      <c r="CM127" s="818"/>
      <c r="CN127" s="818"/>
      <c r="CO127" s="819"/>
      <c r="CP127" s="823" t="s">
        <v>497</v>
      </c>
      <c r="CQ127" s="760"/>
      <c r="CR127" s="760"/>
      <c r="CS127" s="760"/>
      <c r="CT127" s="760"/>
      <c r="CU127" s="760"/>
      <c r="CV127" s="760"/>
      <c r="CW127" s="760"/>
      <c r="CX127" s="760"/>
      <c r="CY127" s="760"/>
      <c r="CZ127" s="760"/>
      <c r="DA127" s="760"/>
      <c r="DB127" s="760"/>
      <c r="DC127" s="760"/>
      <c r="DD127" s="760"/>
      <c r="DE127" s="760"/>
      <c r="DF127" s="761"/>
      <c r="DG127" s="827" t="s">
        <v>174</v>
      </c>
      <c r="DH127" s="828"/>
      <c r="DI127" s="828"/>
      <c r="DJ127" s="828"/>
      <c r="DK127" s="828"/>
      <c r="DL127" s="828" t="s">
        <v>174</v>
      </c>
      <c r="DM127" s="828"/>
      <c r="DN127" s="828"/>
      <c r="DO127" s="828"/>
      <c r="DP127" s="828"/>
      <c r="DQ127" s="828" t="s">
        <v>174</v>
      </c>
      <c r="DR127" s="828"/>
      <c r="DS127" s="828"/>
      <c r="DT127" s="828"/>
      <c r="DU127" s="828"/>
      <c r="DV127" s="829" t="s">
        <v>174</v>
      </c>
      <c r="DW127" s="829"/>
      <c r="DX127" s="829"/>
      <c r="DY127" s="829"/>
      <c r="DZ127" s="830"/>
    </row>
    <row r="128" spans="1:130" s="48" customFormat="1" ht="26.25" customHeight="1" x14ac:dyDescent="0.15">
      <c r="A128" s="787" t="s">
        <v>57</v>
      </c>
      <c r="B128" s="788"/>
      <c r="C128" s="788"/>
      <c r="D128" s="788"/>
      <c r="E128" s="788"/>
      <c r="F128" s="788"/>
      <c r="G128" s="788"/>
      <c r="H128" s="788"/>
      <c r="I128" s="788"/>
      <c r="J128" s="788"/>
      <c r="K128" s="788"/>
      <c r="L128" s="788"/>
      <c r="M128" s="788"/>
      <c r="N128" s="788"/>
      <c r="O128" s="788"/>
      <c r="P128" s="788"/>
      <c r="Q128" s="788"/>
      <c r="R128" s="788"/>
      <c r="S128" s="788"/>
      <c r="T128" s="788"/>
      <c r="U128" s="788"/>
      <c r="V128" s="788"/>
      <c r="W128" s="789" t="s">
        <v>498</v>
      </c>
      <c r="X128" s="789"/>
      <c r="Y128" s="789"/>
      <c r="Z128" s="790"/>
      <c r="AA128" s="791">
        <v>485353</v>
      </c>
      <c r="AB128" s="792"/>
      <c r="AC128" s="792"/>
      <c r="AD128" s="792"/>
      <c r="AE128" s="793"/>
      <c r="AF128" s="794">
        <v>519767</v>
      </c>
      <c r="AG128" s="792"/>
      <c r="AH128" s="792"/>
      <c r="AI128" s="792"/>
      <c r="AJ128" s="793"/>
      <c r="AK128" s="794">
        <v>506516</v>
      </c>
      <c r="AL128" s="792"/>
      <c r="AM128" s="792"/>
      <c r="AN128" s="792"/>
      <c r="AO128" s="793"/>
      <c r="AP128" s="795"/>
      <c r="AQ128" s="796"/>
      <c r="AR128" s="796"/>
      <c r="AS128" s="796"/>
      <c r="AT128" s="797"/>
      <c r="AU128" s="56"/>
      <c r="AV128" s="56"/>
      <c r="AW128" s="56"/>
      <c r="AX128" s="798" t="s">
        <v>499</v>
      </c>
      <c r="AY128" s="799"/>
      <c r="AZ128" s="799"/>
      <c r="BA128" s="799"/>
      <c r="BB128" s="799"/>
      <c r="BC128" s="799"/>
      <c r="BD128" s="799"/>
      <c r="BE128" s="800"/>
      <c r="BF128" s="801" t="s">
        <v>174</v>
      </c>
      <c r="BG128" s="802"/>
      <c r="BH128" s="802"/>
      <c r="BI128" s="802"/>
      <c r="BJ128" s="802"/>
      <c r="BK128" s="802"/>
      <c r="BL128" s="803"/>
      <c r="BM128" s="801">
        <v>13.06</v>
      </c>
      <c r="BN128" s="802"/>
      <c r="BO128" s="802"/>
      <c r="BP128" s="802"/>
      <c r="BQ128" s="802"/>
      <c r="BR128" s="802"/>
      <c r="BS128" s="803"/>
      <c r="BT128" s="801">
        <v>20</v>
      </c>
      <c r="BU128" s="802"/>
      <c r="BV128" s="802"/>
      <c r="BW128" s="802"/>
      <c r="BX128" s="802"/>
      <c r="BY128" s="802"/>
      <c r="BZ128" s="804"/>
      <c r="CA128" s="74"/>
      <c r="CB128" s="74"/>
      <c r="CC128" s="74"/>
      <c r="CD128" s="74"/>
      <c r="CE128" s="74"/>
      <c r="CF128" s="74"/>
      <c r="CG128" s="56"/>
      <c r="CH128" s="56"/>
      <c r="CI128" s="56"/>
      <c r="CJ128" s="75"/>
      <c r="CK128" s="820"/>
      <c r="CL128" s="821"/>
      <c r="CM128" s="821"/>
      <c r="CN128" s="821"/>
      <c r="CO128" s="822"/>
      <c r="CP128" s="805" t="s">
        <v>231</v>
      </c>
      <c r="CQ128" s="779"/>
      <c r="CR128" s="779"/>
      <c r="CS128" s="779"/>
      <c r="CT128" s="779"/>
      <c r="CU128" s="779"/>
      <c r="CV128" s="779"/>
      <c r="CW128" s="779"/>
      <c r="CX128" s="779"/>
      <c r="CY128" s="779"/>
      <c r="CZ128" s="779"/>
      <c r="DA128" s="779"/>
      <c r="DB128" s="779"/>
      <c r="DC128" s="779"/>
      <c r="DD128" s="779"/>
      <c r="DE128" s="779"/>
      <c r="DF128" s="780"/>
      <c r="DG128" s="806" t="s">
        <v>174</v>
      </c>
      <c r="DH128" s="807"/>
      <c r="DI128" s="807"/>
      <c r="DJ128" s="807"/>
      <c r="DK128" s="807"/>
      <c r="DL128" s="807" t="s">
        <v>174</v>
      </c>
      <c r="DM128" s="807"/>
      <c r="DN128" s="807"/>
      <c r="DO128" s="807"/>
      <c r="DP128" s="807"/>
      <c r="DQ128" s="807" t="s">
        <v>174</v>
      </c>
      <c r="DR128" s="807"/>
      <c r="DS128" s="807"/>
      <c r="DT128" s="807"/>
      <c r="DU128" s="807"/>
      <c r="DV128" s="808" t="s">
        <v>174</v>
      </c>
      <c r="DW128" s="808"/>
      <c r="DX128" s="808"/>
      <c r="DY128" s="808"/>
      <c r="DZ128" s="809"/>
    </row>
    <row r="129" spans="1:131" s="48" customFormat="1" ht="26.25" customHeight="1" x14ac:dyDescent="0.15">
      <c r="A129" s="747" t="s">
        <v>168</v>
      </c>
      <c r="B129" s="748"/>
      <c r="C129" s="748"/>
      <c r="D129" s="748"/>
      <c r="E129" s="748"/>
      <c r="F129" s="748"/>
      <c r="G129" s="748"/>
      <c r="H129" s="748"/>
      <c r="I129" s="748"/>
      <c r="J129" s="748"/>
      <c r="K129" s="748"/>
      <c r="L129" s="748"/>
      <c r="M129" s="748"/>
      <c r="N129" s="748"/>
      <c r="O129" s="748"/>
      <c r="P129" s="748"/>
      <c r="Q129" s="748"/>
      <c r="R129" s="748"/>
      <c r="S129" s="748"/>
      <c r="T129" s="748"/>
      <c r="U129" s="748"/>
      <c r="V129" s="748"/>
      <c r="W129" s="749" t="s">
        <v>369</v>
      </c>
      <c r="X129" s="750"/>
      <c r="Y129" s="750"/>
      <c r="Z129" s="751"/>
      <c r="AA129" s="752">
        <v>11720605</v>
      </c>
      <c r="AB129" s="753"/>
      <c r="AC129" s="753"/>
      <c r="AD129" s="753"/>
      <c r="AE129" s="754"/>
      <c r="AF129" s="755">
        <v>12306655</v>
      </c>
      <c r="AG129" s="753"/>
      <c r="AH129" s="753"/>
      <c r="AI129" s="753"/>
      <c r="AJ129" s="754"/>
      <c r="AK129" s="755">
        <v>11981111</v>
      </c>
      <c r="AL129" s="753"/>
      <c r="AM129" s="753"/>
      <c r="AN129" s="753"/>
      <c r="AO129" s="754"/>
      <c r="AP129" s="756"/>
      <c r="AQ129" s="757"/>
      <c r="AR129" s="757"/>
      <c r="AS129" s="757"/>
      <c r="AT129" s="758"/>
      <c r="AU129" s="67"/>
      <c r="AV129" s="67"/>
      <c r="AW129" s="67"/>
      <c r="AX129" s="759" t="s">
        <v>501</v>
      </c>
      <c r="AY129" s="760"/>
      <c r="AZ129" s="760"/>
      <c r="BA129" s="760"/>
      <c r="BB129" s="760"/>
      <c r="BC129" s="760"/>
      <c r="BD129" s="760"/>
      <c r="BE129" s="761"/>
      <c r="BF129" s="810" t="s">
        <v>174</v>
      </c>
      <c r="BG129" s="811"/>
      <c r="BH129" s="811"/>
      <c r="BI129" s="811"/>
      <c r="BJ129" s="811"/>
      <c r="BK129" s="811"/>
      <c r="BL129" s="812"/>
      <c r="BM129" s="810">
        <v>18.059999999999999</v>
      </c>
      <c r="BN129" s="811"/>
      <c r="BO129" s="811"/>
      <c r="BP129" s="811"/>
      <c r="BQ129" s="811"/>
      <c r="BR129" s="811"/>
      <c r="BS129" s="812"/>
      <c r="BT129" s="810">
        <v>30</v>
      </c>
      <c r="BU129" s="811"/>
      <c r="BV129" s="811"/>
      <c r="BW129" s="811"/>
      <c r="BX129" s="811"/>
      <c r="BY129" s="811"/>
      <c r="BZ129" s="8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47" t="s">
        <v>245</v>
      </c>
      <c r="B130" s="748"/>
      <c r="C130" s="748"/>
      <c r="D130" s="748"/>
      <c r="E130" s="748"/>
      <c r="F130" s="748"/>
      <c r="G130" s="748"/>
      <c r="H130" s="748"/>
      <c r="I130" s="748"/>
      <c r="J130" s="748"/>
      <c r="K130" s="748"/>
      <c r="L130" s="748"/>
      <c r="M130" s="748"/>
      <c r="N130" s="748"/>
      <c r="O130" s="748"/>
      <c r="P130" s="748"/>
      <c r="Q130" s="748"/>
      <c r="R130" s="748"/>
      <c r="S130" s="748"/>
      <c r="T130" s="748"/>
      <c r="U130" s="748"/>
      <c r="V130" s="748"/>
      <c r="W130" s="749" t="s">
        <v>502</v>
      </c>
      <c r="X130" s="750"/>
      <c r="Y130" s="750"/>
      <c r="Z130" s="751"/>
      <c r="AA130" s="752">
        <v>1554593</v>
      </c>
      <c r="AB130" s="753"/>
      <c r="AC130" s="753"/>
      <c r="AD130" s="753"/>
      <c r="AE130" s="754"/>
      <c r="AF130" s="755">
        <v>1516476</v>
      </c>
      <c r="AG130" s="753"/>
      <c r="AH130" s="753"/>
      <c r="AI130" s="753"/>
      <c r="AJ130" s="754"/>
      <c r="AK130" s="755">
        <v>1485542</v>
      </c>
      <c r="AL130" s="753"/>
      <c r="AM130" s="753"/>
      <c r="AN130" s="753"/>
      <c r="AO130" s="754"/>
      <c r="AP130" s="756"/>
      <c r="AQ130" s="757"/>
      <c r="AR130" s="757"/>
      <c r="AS130" s="757"/>
      <c r="AT130" s="758"/>
      <c r="AU130" s="67"/>
      <c r="AV130" s="67"/>
      <c r="AW130" s="67"/>
      <c r="AX130" s="759" t="s">
        <v>367</v>
      </c>
      <c r="AY130" s="760"/>
      <c r="AZ130" s="760"/>
      <c r="BA130" s="760"/>
      <c r="BB130" s="760"/>
      <c r="BC130" s="760"/>
      <c r="BD130" s="760"/>
      <c r="BE130" s="761"/>
      <c r="BF130" s="762">
        <v>10.9</v>
      </c>
      <c r="BG130" s="763"/>
      <c r="BH130" s="763"/>
      <c r="BI130" s="763"/>
      <c r="BJ130" s="763"/>
      <c r="BK130" s="763"/>
      <c r="BL130" s="764"/>
      <c r="BM130" s="762">
        <v>25</v>
      </c>
      <c r="BN130" s="763"/>
      <c r="BO130" s="763"/>
      <c r="BP130" s="763"/>
      <c r="BQ130" s="763"/>
      <c r="BR130" s="763"/>
      <c r="BS130" s="764"/>
      <c r="BT130" s="762">
        <v>35</v>
      </c>
      <c r="BU130" s="763"/>
      <c r="BV130" s="763"/>
      <c r="BW130" s="763"/>
      <c r="BX130" s="763"/>
      <c r="BY130" s="763"/>
      <c r="BZ130" s="76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66"/>
      <c r="B131" s="767"/>
      <c r="C131" s="767"/>
      <c r="D131" s="767"/>
      <c r="E131" s="767"/>
      <c r="F131" s="767"/>
      <c r="G131" s="767"/>
      <c r="H131" s="767"/>
      <c r="I131" s="767"/>
      <c r="J131" s="767"/>
      <c r="K131" s="767"/>
      <c r="L131" s="767"/>
      <c r="M131" s="767"/>
      <c r="N131" s="767"/>
      <c r="O131" s="767"/>
      <c r="P131" s="767"/>
      <c r="Q131" s="767"/>
      <c r="R131" s="767"/>
      <c r="S131" s="767"/>
      <c r="T131" s="767"/>
      <c r="U131" s="767"/>
      <c r="V131" s="767"/>
      <c r="W131" s="768" t="s">
        <v>332</v>
      </c>
      <c r="X131" s="769"/>
      <c r="Y131" s="769"/>
      <c r="Z131" s="770"/>
      <c r="AA131" s="771">
        <v>10166012</v>
      </c>
      <c r="AB131" s="772"/>
      <c r="AC131" s="772"/>
      <c r="AD131" s="772"/>
      <c r="AE131" s="773"/>
      <c r="AF131" s="774">
        <v>10790179</v>
      </c>
      <c r="AG131" s="772"/>
      <c r="AH131" s="772"/>
      <c r="AI131" s="772"/>
      <c r="AJ131" s="773"/>
      <c r="AK131" s="774">
        <v>10495569</v>
      </c>
      <c r="AL131" s="772"/>
      <c r="AM131" s="772"/>
      <c r="AN131" s="772"/>
      <c r="AO131" s="773"/>
      <c r="AP131" s="775"/>
      <c r="AQ131" s="776"/>
      <c r="AR131" s="776"/>
      <c r="AS131" s="776"/>
      <c r="AT131" s="777"/>
      <c r="AU131" s="67"/>
      <c r="AV131" s="67"/>
      <c r="AW131" s="67"/>
      <c r="AX131" s="778" t="s">
        <v>503</v>
      </c>
      <c r="AY131" s="779"/>
      <c r="AZ131" s="779"/>
      <c r="BA131" s="779"/>
      <c r="BB131" s="779"/>
      <c r="BC131" s="779"/>
      <c r="BD131" s="779"/>
      <c r="BE131" s="780"/>
      <c r="BF131" s="781">
        <v>42.5</v>
      </c>
      <c r="BG131" s="782"/>
      <c r="BH131" s="782"/>
      <c r="BI131" s="782"/>
      <c r="BJ131" s="782"/>
      <c r="BK131" s="782"/>
      <c r="BL131" s="783"/>
      <c r="BM131" s="781">
        <v>350</v>
      </c>
      <c r="BN131" s="782"/>
      <c r="BO131" s="782"/>
      <c r="BP131" s="782"/>
      <c r="BQ131" s="782"/>
      <c r="BR131" s="782"/>
      <c r="BS131" s="783"/>
      <c r="BT131" s="784"/>
      <c r="BU131" s="785"/>
      <c r="BV131" s="785"/>
      <c r="BW131" s="785"/>
      <c r="BX131" s="785"/>
      <c r="BY131" s="785"/>
      <c r="BZ131" s="78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37" t="s">
        <v>183</v>
      </c>
      <c r="B132" s="738"/>
      <c r="C132" s="738"/>
      <c r="D132" s="738"/>
      <c r="E132" s="738"/>
      <c r="F132" s="738"/>
      <c r="G132" s="738"/>
      <c r="H132" s="738"/>
      <c r="I132" s="738"/>
      <c r="J132" s="738"/>
      <c r="K132" s="738"/>
      <c r="L132" s="738"/>
      <c r="M132" s="738"/>
      <c r="N132" s="738"/>
      <c r="O132" s="738"/>
      <c r="P132" s="738"/>
      <c r="Q132" s="738"/>
      <c r="R132" s="738"/>
      <c r="S132" s="738"/>
      <c r="T132" s="738"/>
      <c r="U132" s="738"/>
      <c r="V132" s="712" t="s">
        <v>504</v>
      </c>
      <c r="W132" s="712"/>
      <c r="X132" s="712"/>
      <c r="Y132" s="712"/>
      <c r="Z132" s="713"/>
      <c r="AA132" s="714">
        <v>11.97566952</v>
      </c>
      <c r="AB132" s="715"/>
      <c r="AC132" s="715"/>
      <c r="AD132" s="715"/>
      <c r="AE132" s="716"/>
      <c r="AF132" s="717">
        <v>10.34915176</v>
      </c>
      <c r="AG132" s="715"/>
      <c r="AH132" s="715"/>
      <c r="AI132" s="715"/>
      <c r="AJ132" s="716"/>
      <c r="AK132" s="717">
        <v>10.556693020000001</v>
      </c>
      <c r="AL132" s="715"/>
      <c r="AM132" s="715"/>
      <c r="AN132" s="715"/>
      <c r="AO132" s="716"/>
      <c r="AP132" s="718"/>
      <c r="AQ132" s="719"/>
      <c r="AR132" s="719"/>
      <c r="AS132" s="719"/>
      <c r="AT132" s="72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39"/>
      <c r="B133" s="740"/>
      <c r="C133" s="740"/>
      <c r="D133" s="740"/>
      <c r="E133" s="740"/>
      <c r="F133" s="740"/>
      <c r="G133" s="740"/>
      <c r="H133" s="740"/>
      <c r="I133" s="740"/>
      <c r="J133" s="740"/>
      <c r="K133" s="740"/>
      <c r="L133" s="740"/>
      <c r="M133" s="740"/>
      <c r="N133" s="740"/>
      <c r="O133" s="740"/>
      <c r="P133" s="740"/>
      <c r="Q133" s="740"/>
      <c r="R133" s="740"/>
      <c r="S133" s="740"/>
      <c r="T133" s="740"/>
      <c r="U133" s="740"/>
      <c r="V133" s="721" t="s">
        <v>448</v>
      </c>
      <c r="W133" s="721"/>
      <c r="X133" s="721"/>
      <c r="Y133" s="721"/>
      <c r="Z133" s="722"/>
      <c r="AA133" s="723">
        <v>12.4</v>
      </c>
      <c r="AB133" s="724"/>
      <c r="AC133" s="724"/>
      <c r="AD133" s="724"/>
      <c r="AE133" s="725"/>
      <c r="AF133" s="723">
        <v>11.4</v>
      </c>
      <c r="AG133" s="724"/>
      <c r="AH133" s="724"/>
      <c r="AI133" s="724"/>
      <c r="AJ133" s="725"/>
      <c r="AK133" s="723">
        <v>10.9</v>
      </c>
      <c r="AL133" s="724"/>
      <c r="AM133" s="724"/>
      <c r="AN133" s="724"/>
      <c r="AO133" s="725"/>
      <c r="AP133" s="726"/>
      <c r="AQ133" s="727"/>
      <c r="AR133" s="727"/>
      <c r="AS133" s="727"/>
      <c r="AT133" s="72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0quUgZH7Q3aTcyPURE5LjbzABttHgBHZKdCT9wEr8OgAYE2qAN6saqI8z4rfSLCqYEk7qbpUpYewspNrUrJnvQ==" saltValue="6xUK5BvuVzWBt/GA0y7tO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124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Cjlk+qQwzIf5/dkWvFFZJCW7dba7C7GqYip6eowBFAXhfZ5J7rXyD8N1MSqcsfLEpj2XeFyQOZvOqU/fBaL2xQ==" saltValue="nd099aHo0D4BMVXJ6NVic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x14ac:dyDescent="0.15"/>
    <row r="3" spans="2:116" x14ac:dyDescent="0.15"/>
    <row r="4" spans="2:116"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x14ac:dyDescent="0.15"/>
    <row r="20" spans="9:116" x14ac:dyDescent="0.15"/>
    <row r="21" spans="9:116" x14ac:dyDescent="0.15">
      <c r="DL21" s="78"/>
    </row>
    <row r="22" spans="9:116" x14ac:dyDescent="0.15">
      <c r="DI22" s="78"/>
      <c r="DJ22" s="78"/>
      <c r="DK22" s="78"/>
      <c r="DL22" s="78"/>
    </row>
    <row r="23" spans="9:116" x14ac:dyDescent="0.15">
      <c r="CY23" s="78"/>
      <c r="CZ23" s="78"/>
      <c r="DA23" s="78"/>
      <c r="DB23" s="78"/>
      <c r="DC23" s="78"/>
      <c r="DD23" s="78"/>
      <c r="DE23" s="78"/>
      <c r="DF23" s="78"/>
      <c r="DG23" s="78"/>
      <c r="DH23" s="78"/>
      <c r="DI23" s="78"/>
      <c r="DJ23" s="78"/>
      <c r="DK23" s="78"/>
      <c r="DL23" s="7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78"/>
      <c r="DA35" s="78"/>
      <c r="DB35" s="78"/>
      <c r="DC35" s="78"/>
      <c r="DD35" s="78"/>
      <c r="DE35" s="78"/>
      <c r="DF35" s="78"/>
      <c r="DG35" s="78"/>
      <c r="DH35" s="78"/>
      <c r="DI35" s="78"/>
      <c r="DJ35" s="78"/>
      <c r="DK35" s="78"/>
      <c r="DL35" s="78"/>
    </row>
    <row r="36" spans="15:116" x14ac:dyDescent="0.15"/>
    <row r="37" spans="15:116" x14ac:dyDescent="0.15">
      <c r="DL37" s="78"/>
    </row>
    <row r="38" spans="15:116" x14ac:dyDescent="0.15">
      <c r="DI38" s="78"/>
      <c r="DJ38" s="78"/>
      <c r="DK38" s="78"/>
      <c r="DL38" s="78"/>
    </row>
    <row r="39" spans="15:116" x14ac:dyDescent="0.15"/>
    <row r="40" spans="15:116" x14ac:dyDescent="0.15"/>
    <row r="41" spans="15:116" x14ac:dyDescent="0.15"/>
    <row r="42" spans="15:116" x14ac:dyDescent="0.15"/>
    <row r="43" spans="15:116"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x14ac:dyDescent="0.15">
      <c r="DL44" s="78"/>
    </row>
    <row r="45" spans="15:116" x14ac:dyDescent="0.15"/>
    <row r="46" spans="15:116" x14ac:dyDescent="0.15">
      <c r="DA46" s="78"/>
      <c r="DB46" s="78"/>
      <c r="DC46" s="78"/>
      <c r="DD46" s="78"/>
      <c r="DE46" s="78"/>
      <c r="DF46" s="78"/>
      <c r="DG46" s="78"/>
      <c r="DH46" s="78"/>
      <c r="DI46" s="78"/>
      <c r="DJ46" s="78"/>
      <c r="DK46" s="78"/>
      <c r="DL46" s="78"/>
    </row>
    <row r="47" spans="15:116" x14ac:dyDescent="0.15"/>
    <row r="48" spans="15:116" x14ac:dyDescent="0.15"/>
    <row r="49" spans="104:116" x14ac:dyDescent="0.15"/>
    <row r="50" spans="104:116" x14ac:dyDescent="0.15">
      <c r="CZ50" s="78"/>
      <c r="DA50" s="78"/>
      <c r="DB50" s="78"/>
      <c r="DC50" s="78"/>
      <c r="DD50" s="78"/>
      <c r="DE50" s="78"/>
      <c r="DF50" s="78"/>
      <c r="DG50" s="78"/>
      <c r="DH50" s="78"/>
      <c r="DI50" s="78"/>
      <c r="DJ50" s="78"/>
      <c r="DK50" s="78"/>
      <c r="DL50" s="78"/>
    </row>
    <row r="51" spans="104:116" x14ac:dyDescent="0.15"/>
    <row r="52" spans="104:116" x14ac:dyDescent="0.15"/>
    <row r="53" spans="104:116" x14ac:dyDescent="0.15">
      <c r="DL53" s="7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78"/>
      <c r="DD67" s="78"/>
      <c r="DE67" s="78"/>
      <c r="DF67" s="78"/>
      <c r="DG67" s="78"/>
      <c r="DH67" s="78"/>
      <c r="DI67" s="78"/>
      <c r="DJ67" s="78"/>
      <c r="DK67" s="78"/>
      <c r="DL67" s="7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I60C2FtNI0A28qvL8yV1MH7T15LuIo+FFzwyZnkQo8NDTXi21EiC6nON+d9KWe4b8CBF7jviu5JISs3FGVw==" saltValue="1Z7cL5u/NKGZVHjNKN1yh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1" t="s">
        <v>328</v>
      </c>
      <c r="AP7" s="127"/>
      <c r="AQ7" s="138" t="s">
        <v>453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2"/>
      <c r="AP8" s="128" t="s">
        <v>396</v>
      </c>
      <c r="AQ8" s="139" t="s">
        <v>394</v>
      </c>
      <c r="AR8" s="153" t="s">
        <v>477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2" t="s">
        <v>507</v>
      </c>
      <c r="AL9" s="1043"/>
      <c r="AM9" s="1043"/>
      <c r="AN9" s="1044"/>
      <c r="AO9" s="117">
        <v>3497209</v>
      </c>
      <c r="AP9" s="117">
        <v>77327</v>
      </c>
      <c r="AQ9" s="140">
        <v>90021</v>
      </c>
      <c r="AR9" s="154">
        <v>-14.1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2" t="s">
        <v>253</v>
      </c>
      <c r="AL10" s="1043"/>
      <c r="AM10" s="1043"/>
      <c r="AN10" s="1044"/>
      <c r="AO10" s="118">
        <v>11043</v>
      </c>
      <c r="AP10" s="118">
        <v>244</v>
      </c>
      <c r="AQ10" s="141">
        <v>11562</v>
      </c>
      <c r="AR10" s="155">
        <v>-97.9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2" t="s">
        <v>219</v>
      </c>
      <c r="AL11" s="1043"/>
      <c r="AM11" s="1043"/>
      <c r="AN11" s="1044"/>
      <c r="AO11" s="118">
        <v>14699</v>
      </c>
      <c r="AP11" s="118">
        <v>325</v>
      </c>
      <c r="AQ11" s="141">
        <v>947</v>
      </c>
      <c r="AR11" s="155">
        <v>-65.7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2" t="s">
        <v>467</v>
      </c>
      <c r="AL12" s="1043"/>
      <c r="AM12" s="1043"/>
      <c r="AN12" s="1044"/>
      <c r="AO12" s="118" t="s">
        <v>174</v>
      </c>
      <c r="AP12" s="118" t="s">
        <v>174</v>
      </c>
      <c r="AQ12" s="141">
        <v>11</v>
      </c>
      <c r="AR12" s="155" t="s">
        <v>174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2" t="s">
        <v>262</v>
      </c>
      <c r="AL13" s="1043"/>
      <c r="AM13" s="1043"/>
      <c r="AN13" s="1044"/>
      <c r="AO13" s="118">
        <v>158222</v>
      </c>
      <c r="AP13" s="118">
        <v>3498</v>
      </c>
      <c r="AQ13" s="141">
        <v>3606</v>
      </c>
      <c r="AR13" s="155">
        <v>-3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2" t="s">
        <v>500</v>
      </c>
      <c r="AL14" s="1043"/>
      <c r="AM14" s="1043"/>
      <c r="AN14" s="1044"/>
      <c r="AO14" s="118">
        <v>53978</v>
      </c>
      <c r="AP14" s="118">
        <v>1194</v>
      </c>
      <c r="AQ14" s="141">
        <v>1599</v>
      </c>
      <c r="AR14" s="155">
        <v>-25.3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5" t="s">
        <v>481</v>
      </c>
      <c r="AL15" s="1046"/>
      <c r="AM15" s="1046"/>
      <c r="AN15" s="1047"/>
      <c r="AO15" s="118">
        <v>-133318</v>
      </c>
      <c r="AP15" s="118">
        <v>-2948</v>
      </c>
      <c r="AQ15" s="141">
        <v>-6463</v>
      </c>
      <c r="AR15" s="155">
        <v>-54.4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5" t="s">
        <v>284</v>
      </c>
      <c r="AL16" s="1046"/>
      <c r="AM16" s="1046"/>
      <c r="AN16" s="1047"/>
      <c r="AO16" s="118">
        <v>3601833</v>
      </c>
      <c r="AP16" s="118">
        <v>79641</v>
      </c>
      <c r="AQ16" s="141">
        <v>101283</v>
      </c>
      <c r="AR16" s="155">
        <v>-21.4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432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273</v>
      </c>
      <c r="AQ20" s="142" t="s">
        <v>509</v>
      </c>
      <c r="AR20" s="156"/>
    </row>
    <row r="21" spans="1:46" s="81" customFormat="1" x14ac:dyDescent="0.15">
      <c r="A21" s="83"/>
      <c r="AK21" s="1048" t="s">
        <v>426</v>
      </c>
      <c r="AL21" s="1049"/>
      <c r="AM21" s="1049"/>
      <c r="AN21" s="1050"/>
      <c r="AO21" s="120">
        <v>8.34</v>
      </c>
      <c r="AP21" s="130">
        <v>9.14</v>
      </c>
      <c r="AQ21" s="143">
        <v>-0.8</v>
      </c>
      <c r="AS21" s="162"/>
      <c r="AT21" s="83"/>
    </row>
    <row r="22" spans="1:46" s="81" customFormat="1" x14ac:dyDescent="0.15">
      <c r="A22" s="83"/>
      <c r="AK22" s="1048" t="s">
        <v>449</v>
      </c>
      <c r="AL22" s="1049"/>
      <c r="AM22" s="1049"/>
      <c r="AN22" s="1050"/>
      <c r="AO22" s="121">
        <v>96</v>
      </c>
      <c r="AP22" s="131">
        <v>97.6</v>
      </c>
      <c r="AQ22" s="144">
        <v>-1.6</v>
      </c>
      <c r="AR22" s="132"/>
      <c r="AS22" s="162"/>
      <c r="AT22" s="83"/>
    </row>
    <row r="23" spans="1:46" s="81" customFormat="1" x14ac:dyDescent="0.15">
      <c r="A23" s="83"/>
      <c r="AP23" s="132"/>
      <c r="AQ23" s="132"/>
      <c r="AR23" s="132"/>
      <c r="AS23" s="162"/>
      <c r="AT23" s="83"/>
    </row>
    <row r="24" spans="1:46" s="81" customFormat="1" x14ac:dyDescent="0.15">
      <c r="A24" s="83"/>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1" t="s">
        <v>263</v>
      </c>
      <c r="B26" s="1041"/>
      <c r="C26" s="1041"/>
      <c r="D26" s="1041"/>
      <c r="E26" s="1041"/>
      <c r="F26" s="1041"/>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1041"/>
      <c r="AE26" s="1041"/>
      <c r="AF26" s="1041"/>
      <c r="AG26" s="1041"/>
      <c r="AH26" s="1041"/>
      <c r="AI26" s="1041"/>
      <c r="AJ26" s="1041"/>
      <c r="AK26" s="1041"/>
      <c r="AL26" s="1041"/>
      <c r="AM26" s="1041"/>
      <c r="AN26" s="1041"/>
      <c r="AO26" s="1041"/>
      <c r="AP26" s="1041"/>
      <c r="AQ26" s="1041"/>
      <c r="AR26" s="1041"/>
      <c r="AS26" s="1041"/>
      <c r="AT26" s="91"/>
    </row>
    <row r="27" spans="1:46" x14ac:dyDescent="0.15">
      <c r="A27" s="85"/>
      <c r="AO27" s="90"/>
      <c r="AP27" s="90"/>
      <c r="AQ27" s="90"/>
      <c r="AR27" s="90"/>
      <c r="AS27" s="90"/>
      <c r="AT27" s="90"/>
    </row>
    <row r="28" spans="1:46" ht="17.25" x14ac:dyDescent="0.15">
      <c r="A28" s="82" t="s">
        <v>459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1" t="s">
        <v>328</v>
      </c>
      <c r="AP30" s="127"/>
      <c r="AQ30" s="138" t="s">
        <v>453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2"/>
      <c r="AP31" s="128" t="s">
        <v>396</v>
      </c>
      <c r="AQ31" s="139" t="s">
        <v>394</v>
      </c>
      <c r="AR31" s="153" t="s">
        <v>477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5" t="s">
        <v>510</v>
      </c>
      <c r="AL32" s="1036"/>
      <c r="AM32" s="1036"/>
      <c r="AN32" s="1037"/>
      <c r="AO32" s="118">
        <v>2337213</v>
      </c>
      <c r="AP32" s="118">
        <v>51679</v>
      </c>
      <c r="AQ32" s="145">
        <v>58458</v>
      </c>
      <c r="AR32" s="155">
        <v>-11.6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5" t="s">
        <v>513</v>
      </c>
      <c r="AL33" s="1036"/>
      <c r="AM33" s="1036"/>
      <c r="AN33" s="1037"/>
      <c r="AO33" s="118" t="s">
        <v>174</v>
      </c>
      <c r="AP33" s="118" t="s">
        <v>174</v>
      </c>
      <c r="AQ33" s="145" t="s">
        <v>174</v>
      </c>
      <c r="AR33" s="155" t="s">
        <v>174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5" t="s">
        <v>514</v>
      </c>
      <c r="AL34" s="1036"/>
      <c r="AM34" s="1036"/>
      <c r="AN34" s="1037"/>
      <c r="AO34" s="118" t="s">
        <v>174</v>
      </c>
      <c r="AP34" s="118" t="s">
        <v>174</v>
      </c>
      <c r="AQ34" s="145" t="s">
        <v>174</v>
      </c>
      <c r="AR34" s="155" t="s">
        <v>174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5" t="s">
        <v>190</v>
      </c>
      <c r="AL35" s="1036"/>
      <c r="AM35" s="1036"/>
      <c r="AN35" s="1037"/>
      <c r="AO35" s="118">
        <v>743680</v>
      </c>
      <c r="AP35" s="118">
        <v>16444</v>
      </c>
      <c r="AQ35" s="145">
        <v>14034</v>
      </c>
      <c r="AR35" s="155">
        <v>17.2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5" t="s">
        <v>515</v>
      </c>
      <c r="AL36" s="1036"/>
      <c r="AM36" s="1036"/>
      <c r="AN36" s="1037"/>
      <c r="AO36" s="118">
        <v>3674</v>
      </c>
      <c r="AP36" s="118">
        <v>81</v>
      </c>
      <c r="AQ36" s="145">
        <v>2546</v>
      </c>
      <c r="AR36" s="155">
        <v>-96.8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5" t="s">
        <v>517</v>
      </c>
      <c r="AL37" s="1036"/>
      <c r="AM37" s="1036"/>
      <c r="AN37" s="1037"/>
      <c r="AO37" s="118">
        <v>15475</v>
      </c>
      <c r="AP37" s="118">
        <v>342</v>
      </c>
      <c r="AQ37" s="145">
        <v>290</v>
      </c>
      <c r="AR37" s="155">
        <v>17.899999999999999</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8" t="s">
        <v>171</v>
      </c>
      <c r="AL38" s="1039"/>
      <c r="AM38" s="1039"/>
      <c r="AN38" s="1040"/>
      <c r="AO38" s="122">
        <v>1</v>
      </c>
      <c r="AP38" s="122">
        <v>0</v>
      </c>
      <c r="AQ38" s="146">
        <v>1</v>
      </c>
      <c r="AR38" s="144">
        <v>-100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8" t="s">
        <v>119</v>
      </c>
      <c r="AL39" s="1039"/>
      <c r="AM39" s="1039"/>
      <c r="AN39" s="1040"/>
      <c r="AO39" s="118">
        <v>-506516</v>
      </c>
      <c r="AP39" s="118">
        <v>-11200</v>
      </c>
      <c r="AQ39" s="145">
        <v>-4639</v>
      </c>
      <c r="AR39" s="155">
        <v>141.4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5" t="s">
        <v>187</v>
      </c>
      <c r="AL40" s="1036"/>
      <c r="AM40" s="1036"/>
      <c r="AN40" s="1037"/>
      <c r="AO40" s="118">
        <v>-1485542</v>
      </c>
      <c r="AP40" s="118">
        <v>-32847</v>
      </c>
      <c r="AQ40" s="145">
        <v>-48753</v>
      </c>
      <c r="AR40" s="155">
        <v>-32.6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5" t="s">
        <v>387</v>
      </c>
      <c r="AL41" s="1026"/>
      <c r="AM41" s="1026"/>
      <c r="AN41" s="1027"/>
      <c r="AO41" s="118">
        <v>1107985</v>
      </c>
      <c r="AP41" s="118">
        <v>24499</v>
      </c>
      <c r="AQ41" s="145">
        <v>21939</v>
      </c>
      <c r="AR41" s="155">
        <v>11.7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518</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225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3" t="s">
        <v>328</v>
      </c>
      <c r="AN49" s="1028" t="s">
        <v>105</v>
      </c>
      <c r="AO49" s="1029"/>
      <c r="AP49" s="1029"/>
      <c r="AQ49" s="1029"/>
      <c r="AR49" s="103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4"/>
      <c r="AN50" s="114" t="s">
        <v>377</v>
      </c>
      <c r="AO50" s="124" t="s">
        <v>512</v>
      </c>
      <c r="AP50" s="135" t="s">
        <v>222</v>
      </c>
      <c r="AQ50" s="148" t="s">
        <v>516</v>
      </c>
      <c r="AR50" s="158" t="s">
        <v>444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334</v>
      </c>
      <c r="AL51" s="103"/>
      <c r="AM51" s="108">
        <v>2062131</v>
      </c>
      <c r="AN51" s="115">
        <v>42610</v>
      </c>
      <c r="AO51" s="125">
        <v>-12.9</v>
      </c>
      <c r="AP51" s="136">
        <v>65080</v>
      </c>
      <c r="AQ51" s="149">
        <v>-10.4</v>
      </c>
      <c r="AR51" s="159">
        <v>-2.5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243</v>
      </c>
      <c r="AM52" s="109">
        <v>1004919</v>
      </c>
      <c r="AN52" s="116">
        <v>20765</v>
      </c>
      <c r="AO52" s="126">
        <v>-20.6</v>
      </c>
      <c r="AP52" s="137">
        <v>38201</v>
      </c>
      <c r="AQ52" s="150">
        <v>4.8</v>
      </c>
      <c r="AR52" s="160">
        <v>-25.4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520</v>
      </c>
      <c r="AL53" s="103"/>
      <c r="AM53" s="108">
        <v>4342856</v>
      </c>
      <c r="AN53" s="115">
        <v>91221</v>
      </c>
      <c r="AO53" s="125">
        <v>114.1</v>
      </c>
      <c r="AP53" s="136">
        <v>79288</v>
      </c>
      <c r="AQ53" s="149">
        <v>21.8</v>
      </c>
      <c r="AR53" s="159">
        <v>92.3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243</v>
      </c>
      <c r="AM54" s="109">
        <v>1693376</v>
      </c>
      <c r="AN54" s="116">
        <v>35569</v>
      </c>
      <c r="AO54" s="126">
        <v>71.3</v>
      </c>
      <c r="AP54" s="137">
        <v>41870</v>
      </c>
      <c r="AQ54" s="150">
        <v>9.6</v>
      </c>
      <c r="AR54" s="160">
        <v>61.7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521</v>
      </c>
      <c r="AL55" s="103"/>
      <c r="AM55" s="108">
        <v>2337256</v>
      </c>
      <c r="AN55" s="115">
        <v>49906</v>
      </c>
      <c r="AO55" s="125">
        <v>-45.3</v>
      </c>
      <c r="AP55" s="136">
        <v>84962</v>
      </c>
      <c r="AQ55" s="149">
        <v>7.2</v>
      </c>
      <c r="AR55" s="159">
        <v>-52.5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243</v>
      </c>
      <c r="AM56" s="109">
        <v>1532877</v>
      </c>
      <c r="AN56" s="116">
        <v>32731</v>
      </c>
      <c r="AO56" s="126">
        <v>-8</v>
      </c>
      <c r="AP56" s="137">
        <v>42793</v>
      </c>
      <c r="AQ56" s="150">
        <v>2.2000000000000002</v>
      </c>
      <c r="AR56" s="160">
        <v>-10.199999999999999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210</v>
      </c>
      <c r="AL57" s="103"/>
      <c r="AM57" s="108">
        <v>1941669</v>
      </c>
      <c r="AN57" s="115">
        <v>42087</v>
      </c>
      <c r="AO57" s="125">
        <v>-15.7</v>
      </c>
      <c r="AP57" s="136">
        <v>71279</v>
      </c>
      <c r="AQ57" s="149">
        <v>-16.100000000000001</v>
      </c>
      <c r="AR57" s="159">
        <v>0.4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243</v>
      </c>
      <c r="AM58" s="109">
        <v>1018891</v>
      </c>
      <c r="AN58" s="116">
        <v>22085</v>
      </c>
      <c r="AO58" s="126">
        <v>-32.5</v>
      </c>
      <c r="AP58" s="137">
        <v>36731</v>
      </c>
      <c r="AQ58" s="150">
        <v>-14.2</v>
      </c>
      <c r="AR58" s="160">
        <v>-18.3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522</v>
      </c>
      <c r="AL59" s="103"/>
      <c r="AM59" s="108">
        <v>2375735</v>
      </c>
      <c r="AN59" s="115">
        <v>52530</v>
      </c>
      <c r="AO59" s="125">
        <v>24.8</v>
      </c>
      <c r="AP59" s="136">
        <v>74994</v>
      </c>
      <c r="AQ59" s="149">
        <v>5.2</v>
      </c>
      <c r="AR59" s="159">
        <v>19.600000000000001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243</v>
      </c>
      <c r="AM60" s="109">
        <v>1277668</v>
      </c>
      <c r="AN60" s="116">
        <v>28251</v>
      </c>
      <c r="AO60" s="126">
        <v>27.9</v>
      </c>
      <c r="AP60" s="137">
        <v>36188</v>
      </c>
      <c r="AQ60" s="150">
        <v>-1.5</v>
      </c>
      <c r="AR60" s="160">
        <v>29.4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114</v>
      </c>
      <c r="AL61" s="106"/>
      <c r="AM61" s="108">
        <v>2611929</v>
      </c>
      <c r="AN61" s="115">
        <v>55671</v>
      </c>
      <c r="AO61" s="125">
        <v>13</v>
      </c>
      <c r="AP61" s="136">
        <v>75121</v>
      </c>
      <c r="AQ61" s="151">
        <v>1.5</v>
      </c>
      <c r="AR61" s="159">
        <v>11.5</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243</v>
      </c>
      <c r="AM62" s="109">
        <v>1305546</v>
      </c>
      <c r="AN62" s="116">
        <v>27880</v>
      </c>
      <c r="AO62" s="126">
        <v>7.6</v>
      </c>
      <c r="AP62" s="137">
        <v>39157</v>
      </c>
      <c r="AQ62" s="150">
        <v>0.2</v>
      </c>
      <c r="AR62" s="160">
        <v>7.4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6QzXMg8v9dfs+usxJX5cn/kxZ5LPHopzjl9MNTiOfYoXVAuI6BgpiTPmTBwpwhOfqQqlPbHX9Buj4ZQzED+Ggw==" saltValue="sX89+Lms397Yx80qgjksi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124</v>
      </c>
    </row>
    <row r="120" spans="125:125" ht="13.5" hidden="1" customHeight="1" x14ac:dyDescent="0.15"/>
    <row r="121" spans="125:125" ht="13.5" hidden="1" customHeight="1" x14ac:dyDescent="0.15">
      <c r="DU121" s="78"/>
    </row>
  </sheetData>
  <sheetProtection algorithmName="SHA-512" hashValue="KhcQFzpMtZTdf2HYVAxvUJXza2+i72ioM5nBIgoGj19Egawc9UqnAWAIb01PTgeXiGFqkNPswWm4FfowZRN8Ng==" saltValue="klcbycLWlqCRqTSDhcTQm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124</v>
      </c>
    </row>
  </sheetData>
  <sheetProtection algorithmName="SHA-512" hashValue="AlioqASOLO8XVcu3Wx20W7VoSD0Hz4OFATlsaNQV8doncR8xKr7Pk2F3cq8wsOJ0XZbprdHLWdKDaYKY5MilHg==" saltValue="ml9czM7oFj6Fqv8xv3JxS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0</v>
      </c>
      <c r="C46" s="171"/>
      <c r="D46" s="171"/>
      <c r="E46" s="172" t="s">
        <v>5</v>
      </c>
      <c r="F46" s="173" t="s">
        <v>523</v>
      </c>
      <c r="G46" s="177" t="s">
        <v>524</v>
      </c>
      <c r="H46" s="177" t="s">
        <v>525</v>
      </c>
      <c r="I46" s="177" t="s">
        <v>526</v>
      </c>
      <c r="J46" s="182" t="s">
        <v>527</v>
      </c>
    </row>
    <row r="47" spans="2:10" ht="57.75" customHeight="1" x14ac:dyDescent="0.15">
      <c r="B47" s="168"/>
      <c r="C47" s="1051" t="s">
        <v>9</v>
      </c>
      <c r="D47" s="1051"/>
      <c r="E47" s="1052"/>
      <c r="F47" s="174">
        <v>2.2000000000000002</v>
      </c>
      <c r="G47" s="178">
        <v>2.2200000000000002</v>
      </c>
      <c r="H47" s="178">
        <v>4.78</v>
      </c>
      <c r="I47" s="178">
        <v>9.43</v>
      </c>
      <c r="J47" s="183">
        <v>9.75</v>
      </c>
    </row>
    <row r="48" spans="2:10" ht="57.75" customHeight="1" x14ac:dyDescent="0.15">
      <c r="B48" s="169"/>
      <c r="C48" s="1053" t="s">
        <v>14</v>
      </c>
      <c r="D48" s="1053"/>
      <c r="E48" s="1054"/>
      <c r="F48" s="175">
        <v>3.38</v>
      </c>
      <c r="G48" s="179">
        <v>3.88</v>
      </c>
      <c r="H48" s="179">
        <v>6.43</v>
      </c>
      <c r="I48" s="179">
        <v>6.94</v>
      </c>
      <c r="J48" s="184">
        <v>6.17</v>
      </c>
    </row>
    <row r="49" spans="2:10" ht="57.75" customHeight="1" x14ac:dyDescent="0.15">
      <c r="B49" s="170"/>
      <c r="C49" s="1055" t="s">
        <v>18</v>
      </c>
      <c r="D49" s="1055"/>
      <c r="E49" s="1056"/>
      <c r="F49" s="176" t="s">
        <v>246</v>
      </c>
      <c r="G49" s="180">
        <v>0.48</v>
      </c>
      <c r="H49" s="180">
        <v>5.26</v>
      </c>
      <c r="I49" s="180">
        <v>5.69</v>
      </c>
      <c r="J49" s="185" t="s">
        <v>79</v>
      </c>
    </row>
    <row r="50" spans="2:10" x14ac:dyDescent="0.15"/>
  </sheetData>
  <sheetProtection algorithmName="SHA-512" hashValue="MW+KqvHoXoXe9gNPeN+PsNgNlqI8oCoMfv5lgwXSHJTL44SRdx/5qESWzwQmZgvmhtQLqKFPjKv2O7pR6Xp5iQ==" saltValue="vZSBH7v07sRRAvXwpHeCp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2024-03-13T00:29:16Z</cp:lastPrinted>
  <dcterms:created xsi:type="dcterms:W3CDTF">2024-02-04T23:29:53Z</dcterms:created>
  <dcterms:modified xsi:type="dcterms:W3CDTF">2025-02-06T00:51:44Z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2.1.8.0</vt:lpwstr>
    </vt:vector>
  </property>
  <property fmtid="{DCFEDD21-7773-49B2-8022-6FC58DB5260B}" pid="3" name="LastSavedVersion">
    <vt:lpwstr>2.1.8.0</vt:lpwstr>
  </property>
  <property fmtid="{DCFEDD21-7773-49B2-8022-6FC58DB5260B}" pid="4" name="LastSavedDate">
    <vt:filetime>2024-03-13T02:58:07Z</vt:filetime>
  </property>
</Properties>
</file>