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Z:\財政Ｇからの転送（照会・通知等）\R5年度\R6.1.18 【依頼：129(月)〆】公営企業に係る経営比較分析表（令和４年度決算）の分析等について\3_報告\"/>
    </mc:Choice>
  </mc:AlternateContent>
  <xr:revisionPtr revIDLastSave="0" documentId="13_ncr:1_{C7A73D23-1614-4108-89CF-9714B234789E}" xr6:coauthVersionLast="46" xr6:coauthVersionMax="46" xr10:uidLastSave="{00000000-0000-0000-0000-000000000000}"/>
  <workbookProtection workbookAlgorithmName="SHA-512" workbookHashValue="nwD5p8P+WAH9LTGModol4k9jwZFLMorf5ykfXFsL1QT0lN4DA5AfaR3maqaQDx8GzOhRKiK+NKjBDS2/aoNw7Q==" workbookSaltValue="2B+GXlQa3pQofHJWLgVU+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F85" i="4"/>
  <c r="BB10" i="4"/>
  <c r="AL10" i="4"/>
  <c r="W10" i="4"/>
  <c r="I10" i="4"/>
  <c r="AT8" i="4"/>
  <c r="AD8" i="4"/>
  <c r="P8" i="4"/>
  <c r="B8" i="4"/>
</calcChain>
</file>

<file path=xl/sharedStrings.xml><?xml version="1.0" encoding="utf-8"?>
<sst xmlns="http://schemas.openxmlformats.org/spreadsheetml/2006/main" count="250" uniqueCount="113">
  <si>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</si>
  <si>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</si>
  <si>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</si>
  <si>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</si>
  <si>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</si>
  <si>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</si>
  <si>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</si>
  <si>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</si>
  <si>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</si>
  <si>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</si>
  <si>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</si>
  <si>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</si>
  <si>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</si>
  <si>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</si>
  <si>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</si>
  <si>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</si>
  <si>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</si>
  <si>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</si>
  <si>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</si>
  <si>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</si>
  <si>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</si>
  <si>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</si>
  <si>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</si>
  <si>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</si>
  <si>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</si>
  <si>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</si>
  <si>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</si>
  <si>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</si>
  <si>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</si>
  <si>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</si>
  <si>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</si>
  <si>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</si>
  <si>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</si>
  <si>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</si>
  <si>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</si>
  <si>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</si>
  <si>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</si>
  <si>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</si>
  <si>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</si>
  <si>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</si>
  <si>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</si>
  <si>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</si>
  <si>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</si>
  <si>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</si>
  <si>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</si>
  <si>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</si>
  <si>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</si>
  <si>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</si>
  <si>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</si>
  <si>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</si>
  <si>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</si>
  <si>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</si>
  <si>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</si>
  <si>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</si>
  <si>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</si>
  <si>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</si>
  <si>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</si>
  <si>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</si>
  <si>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</si>
  <si>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</si>
  <si>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</si>
  <si>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</si>
  <si>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</si>
  <si>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</si>
  <si>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</si>
  <si>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</si>
  <si>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</si>
  <si>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</si>
  <si>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</si>
  <si>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</si>
  <si>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</si>
  <si>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</si>
  <si>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</si>
  <si>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</si>
  <si>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</si>
  <si>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</si>
  <si>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</si>
  <si>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</si>
  <si>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</si>
  <si>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</si>
  <si>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</si>
  <si>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</si>
  <si>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</si>
  <si>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</si>
  <si>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</si>
  <si>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</si>
  <si>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</si>
  <si>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</si>
  <si>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</si>
  <si>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</si>
  <si>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</si>
  <si>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</si>
  <si>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</si>
  <si>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登別市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</si>
  <si>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</si>
  <si>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</si>
  <si>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</si>
  <si>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</si>
  <si>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</si>
  <si>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</si>
  <si>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</si>
  <si>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</si>
  <si>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</si>
  <si>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</si>
  <si>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</si>
  <si>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</si>
  <si>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</si>
  <si>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</si>
  <si>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</si>
  <si>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</si>
  <si>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100％を下回っており料金収入だけでは、必要な財源を確保出来ていない状態である。
②累積欠損金比率
　今後も毎年欠損金が発生する見込みであり、経営の健全性に課題がある状態である。
③流動比率
　100％を下回っており、1年以内に支払うべき負債を賄えていない状態である。
④企業債残高対給水収益比率
　類似団体よりも高く、全国平均と比較してもかなり高い状態であるが、今後の施設整備に伴う企業債の利用によって、さらなる数値の上昇が見込まれる。
⑤料金回収率
　100％を大きく下回っており、給水にかかる費用を料金で賄えていない状態である。
⑥給水原価
　類似団体よりは低いが、全国平均と比較すると、高い状態である。
⑦施設利用率
　類似団体と同程度の数値であるが、全国平均と比較すると低い状態であり、施設を有効的に利用できていないと考えられる。
⑧有収率
　類似団体と比較すると低い状態であり、、依然として給水される水量が収益に結びついていない状態である。</t>
    <rPh sb="166" eb="167">
      <t>タカ</t>
    </rPh>
    <phoneticPr fontId="4"/>
  </si>
  <si>
    <t>①有形固定資産減価償却率
　類似団体と比較すると下回ってはいるが、今後、耐用年数を迎える施設が多数ある。
②管路経年化率
　類似団体と比較すると高い状態であり、約半分が耐用年数を超えている管路である。
③管路更新率
　令和４年度は、管路の敷設工事等を行っていないため、更新率は０である。</t>
    <phoneticPr fontId="4"/>
  </si>
  <si>
    <t>　経営状況は料金収入だけでは経営出来ず、不足分を一般会計からの繰入金等により経営を行っているが、老朽施設が多く、更新等の工事を控えている。
　これらの状況に対応するため、令和元年度から２年毎、３段階で料金改定を行っており、令和2年度から経常収支比率や料金回収率の上昇が見られる。
　しかしながら、この改定では、一般会計からの基準外繰入金の減少するものの、料金収入だけでは経営できない状況が続くと考えられる。
　このことから、今後も経営改善や純損失改善の手法の検討を行いつつ、安定した経営ができるよう努めていかなければならないと考えている。</t>
    <rPh sb="212" eb="213">
      <t>ツヅ</t>
    </rPh>
    <rPh sb="215" eb="21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</si>
</sst>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B6-42C4-90FF-5D0374EA2F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0.25</c:v>
                </c:pt>
                <c:pt idx="2">
                  <c:v>0.96</c:v>
                </c:pt>
                <c:pt idx="3">
                  <c:v>0.37</c:v>
                </c:pt>
                <c:pt idx="4">
                  <c:v>0.23</c:v>
                </c:pt>
              </c:numCache>
            </c:numRef>
          </c:val>
          <c:smooth val="0"/>
          <c:extLst>
            <c:ext xmlns:c16="http://schemas.microsoft.com/office/drawing/2014/chart" uri="{C3380CC4-5D6E-409C-BE32-E72D297353CC}">
              <c16:uniqueId val="{00000001-14B6-42C4-90FF-5D0374EA2F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65.83</c:v>
                </c:pt>
                <c:pt idx="2">
                  <c:v>48.68</c:v>
                </c:pt>
                <c:pt idx="3">
                  <c:v>48.26</c:v>
                </c:pt>
                <c:pt idx="4">
                  <c:v>47.75</c:v>
                </c:pt>
              </c:numCache>
            </c:numRef>
          </c:val>
          <c:extLst>
            <c:ext xmlns:c16="http://schemas.microsoft.com/office/drawing/2014/chart" uri="{C3380CC4-5D6E-409C-BE32-E72D297353CC}">
              <c16:uniqueId val="{00000000-07B7-458F-85A4-A37304DB47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49.65</c:v>
                </c:pt>
                <c:pt idx="2">
                  <c:v>51.52</c:v>
                </c:pt>
                <c:pt idx="3">
                  <c:v>48.75</c:v>
                </c:pt>
                <c:pt idx="4">
                  <c:v>50.95</c:v>
                </c:pt>
              </c:numCache>
            </c:numRef>
          </c:val>
          <c:smooth val="0"/>
          <c:extLst>
            <c:ext xmlns:c16="http://schemas.microsoft.com/office/drawing/2014/chart" uri="{C3380CC4-5D6E-409C-BE32-E72D297353CC}">
              <c16:uniqueId val="{00000001-07B7-458F-85A4-A37304DB47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47.62</c:v>
                </c:pt>
                <c:pt idx="2">
                  <c:v>59.81</c:v>
                </c:pt>
                <c:pt idx="3">
                  <c:v>60.6</c:v>
                </c:pt>
                <c:pt idx="4">
                  <c:v>53.57</c:v>
                </c:pt>
              </c:numCache>
            </c:numRef>
          </c:val>
          <c:extLst>
            <c:ext xmlns:c16="http://schemas.microsoft.com/office/drawing/2014/chart" uri="{C3380CC4-5D6E-409C-BE32-E72D297353CC}">
              <c16:uniqueId val="{00000000-2431-4FB4-9C37-A50A8506E2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64.03</c:v>
                </c:pt>
                <c:pt idx="2">
                  <c:v>61.29</c:v>
                </c:pt>
                <c:pt idx="3">
                  <c:v>60.88</c:v>
                </c:pt>
                <c:pt idx="4">
                  <c:v>61</c:v>
                </c:pt>
              </c:numCache>
            </c:numRef>
          </c:val>
          <c:smooth val="0"/>
          <c:extLst>
            <c:ext xmlns:c16="http://schemas.microsoft.com/office/drawing/2014/chart" uri="{C3380CC4-5D6E-409C-BE32-E72D297353CC}">
              <c16:uniqueId val="{00000001-2431-4FB4-9C37-A50A8506E2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65.98</c:v>
                </c:pt>
                <c:pt idx="2">
                  <c:v>71.33</c:v>
                </c:pt>
                <c:pt idx="3">
                  <c:v>75.22</c:v>
                </c:pt>
                <c:pt idx="4">
                  <c:v>78.87</c:v>
                </c:pt>
              </c:numCache>
            </c:numRef>
          </c:val>
          <c:extLst>
            <c:ext xmlns:c16="http://schemas.microsoft.com/office/drawing/2014/chart" uri="{C3380CC4-5D6E-409C-BE32-E72D297353CC}">
              <c16:uniqueId val="{00000000-7672-42AF-A05F-B226FF4820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88.54</c:v>
                </c:pt>
                <c:pt idx="2">
                  <c:v>97.61</c:v>
                </c:pt>
                <c:pt idx="3">
                  <c:v>98.78</c:v>
                </c:pt>
                <c:pt idx="4">
                  <c:v>101.23</c:v>
                </c:pt>
              </c:numCache>
            </c:numRef>
          </c:val>
          <c:smooth val="0"/>
          <c:extLst>
            <c:ext xmlns:c16="http://schemas.microsoft.com/office/drawing/2014/chart" uri="{C3380CC4-5D6E-409C-BE32-E72D297353CC}">
              <c16:uniqueId val="{00000001-7672-42AF-A05F-B226FF4820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9.67</c:v>
                </c:pt>
                <c:pt idx="2">
                  <c:v>14.56</c:v>
                </c:pt>
                <c:pt idx="3">
                  <c:v>18.86</c:v>
                </c:pt>
                <c:pt idx="4">
                  <c:v>23.08</c:v>
                </c:pt>
              </c:numCache>
            </c:numRef>
          </c:val>
          <c:extLst>
            <c:ext xmlns:c16="http://schemas.microsoft.com/office/drawing/2014/chart" uri="{C3380CC4-5D6E-409C-BE32-E72D297353CC}">
              <c16:uniqueId val="{00000000-DF27-4878-B516-34FF4AF1B5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29.03</c:v>
                </c:pt>
                <c:pt idx="2">
                  <c:v>24.16</c:v>
                </c:pt>
                <c:pt idx="3">
                  <c:v>29.81</c:v>
                </c:pt>
                <c:pt idx="4">
                  <c:v>30.82</c:v>
                </c:pt>
              </c:numCache>
            </c:numRef>
          </c:val>
          <c:smooth val="0"/>
          <c:extLst>
            <c:ext xmlns:c16="http://schemas.microsoft.com/office/drawing/2014/chart" uri="{C3380CC4-5D6E-409C-BE32-E72D297353CC}">
              <c16:uniqueId val="{00000001-DF27-4878-B516-34FF4AF1B5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44.63</c:v>
                </c:pt>
                <c:pt idx="2">
                  <c:v>44.63</c:v>
                </c:pt>
                <c:pt idx="3">
                  <c:v>51.62</c:v>
                </c:pt>
                <c:pt idx="4">
                  <c:v>51.62</c:v>
                </c:pt>
              </c:numCache>
            </c:numRef>
          </c:val>
          <c:extLst>
            <c:ext xmlns:c16="http://schemas.microsoft.com/office/drawing/2014/chart" uri="{C3380CC4-5D6E-409C-BE32-E72D297353CC}">
              <c16:uniqueId val="{00000000-0C93-493F-951D-93183E8B22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11.18</c:v>
                </c:pt>
                <c:pt idx="2">
                  <c:v>18.829999999999998</c:v>
                </c:pt>
                <c:pt idx="3">
                  <c:v>18.05</c:v>
                </c:pt>
                <c:pt idx="4">
                  <c:v>14.28</c:v>
                </c:pt>
              </c:numCache>
            </c:numRef>
          </c:val>
          <c:smooth val="0"/>
          <c:extLst>
            <c:ext xmlns:c16="http://schemas.microsoft.com/office/drawing/2014/chart" uri="{C3380CC4-5D6E-409C-BE32-E72D297353CC}">
              <c16:uniqueId val="{00000001-0C93-493F-951D-93183E8B22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179.55</c:v>
                </c:pt>
                <c:pt idx="2">
                  <c:v>254.86</c:v>
                </c:pt>
                <c:pt idx="3">
                  <c:v>320.94</c:v>
                </c:pt>
                <c:pt idx="4">
                  <c:v>419.31</c:v>
                </c:pt>
              </c:numCache>
            </c:numRef>
          </c:val>
          <c:extLst>
            <c:ext xmlns:c16="http://schemas.microsoft.com/office/drawing/2014/chart" uri="{C3380CC4-5D6E-409C-BE32-E72D297353CC}">
              <c16:uniqueId val="{00000000-4B5D-470C-9939-A5D9EDEC9B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163.30000000000001</c:v>
                </c:pt>
                <c:pt idx="2">
                  <c:v>143.65</c:v>
                </c:pt>
                <c:pt idx="3">
                  <c:v>155.82</c:v>
                </c:pt>
                <c:pt idx="4">
                  <c:v>155.18</c:v>
                </c:pt>
              </c:numCache>
            </c:numRef>
          </c:val>
          <c:smooth val="0"/>
          <c:extLst>
            <c:ext xmlns:c16="http://schemas.microsoft.com/office/drawing/2014/chart" uri="{C3380CC4-5D6E-409C-BE32-E72D297353CC}">
              <c16:uniqueId val="{00000001-4B5D-470C-9939-A5D9EDEC9B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49.56</c:v>
                </c:pt>
                <c:pt idx="2">
                  <c:v>35.85</c:v>
                </c:pt>
                <c:pt idx="3">
                  <c:v>34.32</c:v>
                </c:pt>
                <c:pt idx="4">
                  <c:v>33.74</c:v>
                </c:pt>
              </c:numCache>
            </c:numRef>
          </c:val>
          <c:extLst>
            <c:ext xmlns:c16="http://schemas.microsoft.com/office/drawing/2014/chart" uri="{C3380CC4-5D6E-409C-BE32-E72D297353CC}">
              <c16:uniqueId val="{00000000-44D8-44F8-9729-F81A599218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86.33</c:v>
                </c:pt>
                <c:pt idx="2">
                  <c:v>94.01</c:v>
                </c:pt>
                <c:pt idx="3">
                  <c:v>111.08</c:v>
                </c:pt>
                <c:pt idx="4">
                  <c:v>118.28</c:v>
                </c:pt>
              </c:numCache>
            </c:numRef>
          </c:val>
          <c:smooth val="0"/>
          <c:extLst>
            <c:ext xmlns:c16="http://schemas.microsoft.com/office/drawing/2014/chart" uri="{C3380CC4-5D6E-409C-BE32-E72D297353CC}">
              <c16:uniqueId val="{00000001-44D8-44F8-9729-F81A599218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1630.53</c:v>
                </c:pt>
                <c:pt idx="2">
                  <c:v>1451.29</c:v>
                </c:pt>
                <c:pt idx="3">
                  <c:v>1373.52</c:v>
                </c:pt>
                <c:pt idx="4">
                  <c:v>1623.99</c:v>
                </c:pt>
              </c:numCache>
            </c:numRef>
          </c:val>
          <c:extLst>
            <c:ext xmlns:c16="http://schemas.microsoft.com/office/drawing/2014/chart" uri="{C3380CC4-5D6E-409C-BE32-E72D297353CC}">
              <c16:uniqueId val="{00000000-4A2B-4DF5-B69D-D93F21C6A6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1077.8499999999999</c:v>
                </c:pt>
                <c:pt idx="2">
                  <c:v>1421.84</c:v>
                </c:pt>
                <c:pt idx="3">
                  <c:v>1596.62</c:v>
                </c:pt>
                <c:pt idx="4">
                  <c:v>1456.79</c:v>
                </c:pt>
              </c:numCache>
            </c:numRef>
          </c:val>
          <c:smooth val="0"/>
          <c:extLst>
            <c:ext xmlns:c16="http://schemas.microsoft.com/office/drawing/2014/chart" uri="{C3380CC4-5D6E-409C-BE32-E72D297353CC}">
              <c16:uniqueId val="{00000001-4A2B-4DF5-B69D-D93F21C6A6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27.83</c:v>
                </c:pt>
                <c:pt idx="2">
                  <c:v>44.34</c:v>
                </c:pt>
                <c:pt idx="3">
                  <c:v>48.16</c:v>
                </c:pt>
                <c:pt idx="4">
                  <c:v>42.53</c:v>
                </c:pt>
              </c:numCache>
            </c:numRef>
          </c:val>
          <c:extLst>
            <c:ext xmlns:c16="http://schemas.microsoft.com/office/drawing/2014/chart" uri="{C3380CC4-5D6E-409C-BE32-E72D297353CC}">
              <c16:uniqueId val="{00000000-D5FE-4412-8190-3E98742560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46.51</c:v>
                </c:pt>
                <c:pt idx="2">
                  <c:v>35.72</c:v>
                </c:pt>
                <c:pt idx="3">
                  <c:v>33.659999999999997</c:v>
                </c:pt>
                <c:pt idx="4">
                  <c:v>35.33</c:v>
                </c:pt>
              </c:numCache>
            </c:numRef>
          </c:val>
          <c:smooth val="0"/>
          <c:extLst>
            <c:ext xmlns:c16="http://schemas.microsoft.com/office/drawing/2014/chart" uri="{C3380CC4-5D6E-409C-BE32-E72D297353CC}">
              <c16:uniqueId val="{00000001-D5FE-4412-8190-3E98742560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497.23</c:v>
                </c:pt>
                <c:pt idx="2">
                  <c:v>364.27</c:v>
                </c:pt>
                <c:pt idx="3">
                  <c:v>337.38</c:v>
                </c:pt>
                <c:pt idx="4">
                  <c:v>396.13</c:v>
                </c:pt>
              </c:numCache>
            </c:numRef>
          </c:val>
          <c:extLst>
            <c:ext xmlns:c16="http://schemas.microsoft.com/office/drawing/2014/chart" uri="{C3380CC4-5D6E-409C-BE32-E72D297353CC}">
              <c16:uniqueId val="{00000000-28DF-4044-ABE2-B742D26ED7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481.17</c:v>
                </c:pt>
                <c:pt idx="2">
                  <c:v>471.3</c:v>
                </c:pt>
                <c:pt idx="3">
                  <c:v>506.68</c:v>
                </c:pt>
                <c:pt idx="4">
                  <c:v>491.45</c:v>
                </c:pt>
              </c:numCache>
            </c:numRef>
          </c:val>
          <c:smooth val="0"/>
          <c:extLst>
            <c:ext xmlns:c16="http://schemas.microsoft.com/office/drawing/2014/chart" uri="{C3380CC4-5D6E-409C-BE32-E72D297353CC}">
              <c16:uniqueId val="{00000001-28DF-4044-ABE2-B742D26ED7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登別市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簡易水道事業</v>
      </c>
      <c r="Q8" s="76"/>
      <c r="R8" s="76"/>
      <c r="S8" s="76"/>
      <c r="T8" s="76"/>
      <c r="U8" s="76"/>
      <c r="V8" s="76"/>
      <c r="W8" s="76" t="str">
        <f>データ!$L$6</f>
        <v>C4</v>
      </c>
      <c r="X8" s="76"/>
      <c r="Y8" s="76"/>
      <c r="Z8" s="76"/>
      <c r="AA8" s="76"/>
      <c r="AB8" s="76"/>
      <c r="AC8" s="76"/>
      <c r="AD8" s="76" t="str">
        <f>データ!$M$6</f>
        <v>非設置</v>
      </c>
      <c r="AE8" s="76"/>
      <c r="AF8" s="76"/>
      <c r="AG8" s="76"/>
      <c r="AH8" s="76"/>
      <c r="AI8" s="76"/>
      <c r="AJ8" s="76"/>
      <c r="AK8" s="2"/>
      <c r="AL8" s="59">
        <f>データ!$R$6</f>
        <v>45226</v>
      </c>
      <c r="AM8" s="59"/>
      <c r="AN8" s="59"/>
      <c r="AO8" s="59"/>
      <c r="AP8" s="59"/>
      <c r="AQ8" s="59"/>
      <c r="AR8" s="59"/>
      <c r="AS8" s="59"/>
      <c r="AT8" s="56">
        <f>データ!$S$6</f>
        <v>212.21</v>
      </c>
      <c r="AU8" s="57"/>
      <c r="AV8" s="57"/>
      <c r="AW8" s="57"/>
      <c r="AX8" s="57"/>
      <c r="AY8" s="57"/>
      <c r="AZ8" s="57"/>
      <c r="BA8" s="57"/>
      <c r="BB8" s="46">
        <f>データ!$T$6</f>
        <v>213.12</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52.79</v>
      </c>
      <c r="J10" s="57"/>
      <c r="K10" s="57"/>
      <c r="L10" s="57"/>
      <c r="M10" s="57"/>
      <c r="N10" s="57"/>
      <c r="O10" s="58"/>
      <c r="P10" s="46">
        <f>データ!$P$6</f>
        <v>0.31</v>
      </c>
      <c r="Q10" s="46"/>
      <c r="R10" s="46"/>
      <c r="S10" s="46"/>
      <c r="T10" s="46"/>
      <c r="U10" s="46"/>
      <c r="V10" s="46"/>
      <c r="W10" s="59">
        <f>データ!$Q$6</f>
        <v>4273</v>
      </c>
      <c r="X10" s="59"/>
      <c r="Y10" s="59"/>
      <c r="Z10" s="59"/>
      <c r="AA10" s="59"/>
      <c r="AB10" s="59"/>
      <c r="AC10" s="59"/>
      <c r="AD10" s="2"/>
      <c r="AE10" s="2"/>
      <c r="AF10" s="2"/>
      <c r="AG10" s="2"/>
      <c r="AH10" s="2"/>
      <c r="AI10" s="2"/>
      <c r="AJ10" s="2"/>
      <c r="AK10" s="2"/>
      <c r="AL10" s="59">
        <f>データ!$U$6</f>
        <v>138</v>
      </c>
      <c r="AM10" s="59"/>
      <c r="AN10" s="59"/>
      <c r="AO10" s="59"/>
      <c r="AP10" s="59"/>
      <c r="AQ10" s="59"/>
      <c r="AR10" s="59"/>
      <c r="AS10" s="59"/>
      <c r="AT10" s="56">
        <f>データ!$V$6</f>
        <v>13.78</v>
      </c>
      <c r="AU10" s="57"/>
      <c r="AV10" s="57"/>
      <c r="AW10" s="57"/>
      <c r="AX10" s="57"/>
      <c r="AY10" s="57"/>
      <c r="AZ10" s="57"/>
      <c r="BA10" s="57"/>
      <c r="BB10" s="46">
        <f>データ!$W$6</f>
        <v>10.01</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8pQLkpe+FW3onevWB6BBlKT9AMLG6DuMRs2uQIO/6S9K0J+0yTv85JbBIe3a0Yc20/jN0xN/K0ez9cm6Lssn8g==" saltValue="S8TfSySyQ2XMR+CIDbarG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12301</v>
      </c>
      <c r="D6" s="20">
        <f t="shared" si="3"/>
        <v>46</v>
      </c>
      <c r="E6" s="20">
        <f t="shared" si="3"/>
        <v>1</v>
      </c>
      <c r="F6" s="20">
        <f t="shared" si="3"/>
        <v>0</v>
      </c>
      <c r="G6" s="20">
        <f t="shared" si="3"/>
        <v>5</v>
      </c>
      <c r="H6" s="20" t="str">
        <f t="shared" si="3"/>
        <v>北海道　登別市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52.79</v>
      </c>
      <c r="P6" s="21">
        <f t="shared" si="3"/>
        <v>0.31</v>
      </c>
      <c r="Q6" s="21">
        <f t="shared" si="3"/>
        <v>4273</v>
      </c>
      <c r="R6" s="21">
        <f t="shared" si="3"/>
        <v>45226</v>
      </c>
      <c r="S6" s="21">
        <f t="shared" si="3"/>
        <v>212.21</v>
      </c>
      <c r="T6" s="21">
        <f t="shared" si="3"/>
        <v>213.12</v>
      </c>
      <c r="U6" s="21">
        <f t="shared" si="3"/>
        <v>138</v>
      </c>
      <c r="V6" s="21">
        <f t="shared" si="3"/>
        <v>13.78</v>
      </c>
      <c r="W6" s="21">
        <f t="shared" si="3"/>
        <v>10.01</v>
      </c>
      <c r="X6" s="22" t="str">
        <f>IF(X7="",NA(),X7)</f>
        <v>-</v>
      </c>
      <c r="Y6" s="22">
        <f t="shared" ref="Y6:AG6" si="4">IF(Y7="",NA(),Y7)</f>
        <v>65.98</v>
      </c>
      <c r="Z6" s="22">
        <f t="shared" si="4"/>
        <v>71.33</v>
      </c>
      <c r="AA6" s="22">
        <f t="shared" si="4"/>
        <v>75.22</v>
      </c>
      <c r="AB6" s="22">
        <f t="shared" si="4"/>
        <v>78.87</v>
      </c>
      <c r="AC6" s="22" t="str">
        <f t="shared" si="4"/>
        <v>-</v>
      </c>
      <c r="AD6" s="22">
        <f t="shared" si="4"/>
        <v>88.54</v>
      </c>
      <c r="AE6" s="22">
        <f t="shared" si="4"/>
        <v>97.61</v>
      </c>
      <c r="AF6" s="22">
        <f t="shared" si="4"/>
        <v>98.78</v>
      </c>
      <c r="AG6" s="22">
        <f t="shared" si="4"/>
        <v>101.23</v>
      </c>
      <c r="AH6" s="21" t="str">
        <f>IF(AH7="","",IF(AH7="-","【-】","【"&amp;SUBSTITUTE(TEXT(AH7,"#,##0.00"),"-","△")&amp;"】"))</f>
        <v>【104.96】</v>
      </c>
      <c r="AI6" s="22" t="str">
        <f>IF(AI7="",NA(),AI7)</f>
        <v>-</v>
      </c>
      <c r="AJ6" s="22">
        <f t="shared" ref="AJ6:AR6" si="5">IF(AJ7="",NA(),AJ7)</f>
        <v>179.55</v>
      </c>
      <c r="AK6" s="22">
        <f t="shared" si="5"/>
        <v>254.86</v>
      </c>
      <c r="AL6" s="22">
        <f t="shared" si="5"/>
        <v>320.94</v>
      </c>
      <c r="AM6" s="22">
        <f t="shared" si="5"/>
        <v>419.31</v>
      </c>
      <c r="AN6" s="22" t="str">
        <f t="shared" si="5"/>
        <v>-</v>
      </c>
      <c r="AO6" s="22">
        <f t="shared" si="5"/>
        <v>163.30000000000001</v>
      </c>
      <c r="AP6" s="22">
        <f t="shared" si="5"/>
        <v>143.65</v>
      </c>
      <c r="AQ6" s="22">
        <f t="shared" si="5"/>
        <v>155.82</v>
      </c>
      <c r="AR6" s="22">
        <f t="shared" si="5"/>
        <v>155.18</v>
      </c>
      <c r="AS6" s="21" t="str">
        <f>IF(AS7="","",IF(AS7="-","【-】","【"&amp;SUBSTITUTE(TEXT(AS7,"#,##0.00"),"-","△")&amp;"】"))</f>
        <v>【30.67】</v>
      </c>
      <c r="AT6" s="22" t="str">
        <f>IF(AT7="",NA(),AT7)</f>
        <v>-</v>
      </c>
      <c r="AU6" s="22">
        <f t="shared" ref="AU6:BC6" si="6">IF(AU7="",NA(),AU7)</f>
        <v>49.56</v>
      </c>
      <c r="AV6" s="22">
        <f t="shared" si="6"/>
        <v>35.85</v>
      </c>
      <c r="AW6" s="22">
        <f t="shared" si="6"/>
        <v>34.32</v>
      </c>
      <c r="AX6" s="22">
        <f t="shared" si="6"/>
        <v>33.74</v>
      </c>
      <c r="AY6" s="22" t="str">
        <f t="shared" si="6"/>
        <v>-</v>
      </c>
      <c r="AZ6" s="22">
        <f t="shared" si="6"/>
        <v>86.33</v>
      </c>
      <c r="BA6" s="22">
        <f t="shared" si="6"/>
        <v>94.01</v>
      </c>
      <c r="BB6" s="22">
        <f t="shared" si="6"/>
        <v>111.08</v>
      </c>
      <c r="BC6" s="22">
        <f t="shared" si="6"/>
        <v>118.28</v>
      </c>
      <c r="BD6" s="21" t="str">
        <f>IF(BD7="","",IF(BD7="-","【-】","【"&amp;SUBSTITUTE(TEXT(BD7,"#,##0.00"),"-","△")&amp;"】"))</f>
        <v>【195.24】</v>
      </c>
      <c r="BE6" s="22" t="str">
        <f>IF(BE7="",NA(),BE7)</f>
        <v>-</v>
      </c>
      <c r="BF6" s="22">
        <f t="shared" ref="BF6:BN6" si="7">IF(BF7="",NA(),BF7)</f>
        <v>1630.53</v>
      </c>
      <c r="BG6" s="22">
        <f t="shared" si="7"/>
        <v>1451.29</v>
      </c>
      <c r="BH6" s="22">
        <f t="shared" si="7"/>
        <v>1373.52</v>
      </c>
      <c r="BI6" s="22">
        <f t="shared" si="7"/>
        <v>1623.99</v>
      </c>
      <c r="BJ6" s="22" t="str">
        <f t="shared" si="7"/>
        <v>-</v>
      </c>
      <c r="BK6" s="22">
        <f t="shared" si="7"/>
        <v>1077.8499999999999</v>
      </c>
      <c r="BL6" s="22">
        <f t="shared" si="7"/>
        <v>1421.84</v>
      </c>
      <c r="BM6" s="22">
        <f t="shared" si="7"/>
        <v>1596.62</v>
      </c>
      <c r="BN6" s="22">
        <f t="shared" si="7"/>
        <v>1456.79</v>
      </c>
      <c r="BO6" s="21" t="str">
        <f>IF(BO7="","",IF(BO7="-","【-】","【"&amp;SUBSTITUTE(TEXT(BO7,"#,##0.00"),"-","△")&amp;"】"))</f>
        <v>【1,090.93】</v>
      </c>
      <c r="BP6" s="22" t="str">
        <f>IF(BP7="",NA(),BP7)</f>
        <v>-</v>
      </c>
      <c r="BQ6" s="22">
        <f t="shared" ref="BQ6:BY6" si="8">IF(BQ7="",NA(),BQ7)</f>
        <v>27.83</v>
      </c>
      <c r="BR6" s="22">
        <f t="shared" si="8"/>
        <v>44.34</v>
      </c>
      <c r="BS6" s="22">
        <f t="shared" si="8"/>
        <v>48.16</v>
      </c>
      <c r="BT6" s="22">
        <f t="shared" si="8"/>
        <v>42.53</v>
      </c>
      <c r="BU6" s="22" t="str">
        <f t="shared" si="8"/>
        <v>-</v>
      </c>
      <c r="BV6" s="22">
        <f t="shared" si="8"/>
        <v>46.51</v>
      </c>
      <c r="BW6" s="22">
        <f t="shared" si="8"/>
        <v>35.72</v>
      </c>
      <c r="BX6" s="22">
        <f t="shared" si="8"/>
        <v>33.659999999999997</v>
      </c>
      <c r="BY6" s="22">
        <f t="shared" si="8"/>
        <v>35.33</v>
      </c>
      <c r="BZ6" s="21" t="str">
        <f>IF(BZ7="","",IF(BZ7="-","【-】","【"&amp;SUBSTITUTE(TEXT(BZ7,"#,##0.00"),"-","△")&amp;"】"))</f>
        <v>【58.61】</v>
      </c>
      <c r="CA6" s="22" t="str">
        <f>IF(CA7="",NA(),CA7)</f>
        <v>-</v>
      </c>
      <c r="CB6" s="22">
        <f t="shared" ref="CB6:CJ6" si="9">IF(CB7="",NA(),CB7)</f>
        <v>497.23</v>
      </c>
      <c r="CC6" s="22">
        <f t="shared" si="9"/>
        <v>364.27</v>
      </c>
      <c r="CD6" s="22">
        <f t="shared" si="9"/>
        <v>337.38</v>
      </c>
      <c r="CE6" s="22">
        <f t="shared" si="9"/>
        <v>396.13</v>
      </c>
      <c r="CF6" s="22" t="str">
        <f t="shared" si="9"/>
        <v>-</v>
      </c>
      <c r="CG6" s="22">
        <f t="shared" si="9"/>
        <v>481.17</v>
      </c>
      <c r="CH6" s="22">
        <f t="shared" si="9"/>
        <v>471.3</v>
      </c>
      <c r="CI6" s="22">
        <f t="shared" si="9"/>
        <v>506.68</v>
      </c>
      <c r="CJ6" s="22">
        <f t="shared" si="9"/>
        <v>491.45</v>
      </c>
      <c r="CK6" s="21" t="str">
        <f>IF(CK7="","",IF(CK7="-","【-】","【"&amp;SUBSTITUTE(TEXT(CK7,"#,##0.00"),"-","△")&amp;"】"))</f>
        <v>【274.97】</v>
      </c>
      <c r="CL6" s="22" t="str">
        <f>IF(CL7="",NA(),CL7)</f>
        <v>-</v>
      </c>
      <c r="CM6" s="22">
        <f t="shared" ref="CM6:CU6" si="10">IF(CM7="",NA(),CM7)</f>
        <v>65.83</v>
      </c>
      <c r="CN6" s="22">
        <f t="shared" si="10"/>
        <v>48.68</v>
      </c>
      <c r="CO6" s="22">
        <f t="shared" si="10"/>
        <v>48.26</v>
      </c>
      <c r="CP6" s="22">
        <f t="shared" si="10"/>
        <v>47.75</v>
      </c>
      <c r="CQ6" s="22" t="str">
        <f t="shared" si="10"/>
        <v>-</v>
      </c>
      <c r="CR6" s="22">
        <f t="shared" si="10"/>
        <v>49.65</v>
      </c>
      <c r="CS6" s="22">
        <f t="shared" si="10"/>
        <v>51.52</v>
      </c>
      <c r="CT6" s="22">
        <f t="shared" si="10"/>
        <v>48.75</v>
      </c>
      <c r="CU6" s="22">
        <f t="shared" si="10"/>
        <v>50.95</v>
      </c>
      <c r="CV6" s="21" t="str">
        <f>IF(CV7="","",IF(CV7="-","【-】","【"&amp;SUBSTITUTE(TEXT(CV7,"#,##0.00"),"-","△")&amp;"】"))</f>
        <v>【52.36】</v>
      </c>
      <c r="CW6" s="22" t="str">
        <f>IF(CW7="",NA(),CW7)</f>
        <v>-</v>
      </c>
      <c r="CX6" s="22">
        <f t="shared" ref="CX6:DF6" si="11">IF(CX7="",NA(),CX7)</f>
        <v>47.62</v>
      </c>
      <c r="CY6" s="22">
        <f t="shared" si="11"/>
        <v>59.81</v>
      </c>
      <c r="CZ6" s="22">
        <f t="shared" si="11"/>
        <v>60.6</v>
      </c>
      <c r="DA6" s="22">
        <f t="shared" si="11"/>
        <v>53.57</v>
      </c>
      <c r="DB6" s="22" t="str">
        <f t="shared" si="11"/>
        <v>-</v>
      </c>
      <c r="DC6" s="22">
        <f t="shared" si="11"/>
        <v>64.03</v>
      </c>
      <c r="DD6" s="22">
        <f t="shared" si="11"/>
        <v>61.29</v>
      </c>
      <c r="DE6" s="22">
        <f t="shared" si="11"/>
        <v>60.88</v>
      </c>
      <c r="DF6" s="22">
        <f t="shared" si="11"/>
        <v>61</v>
      </c>
      <c r="DG6" s="21" t="str">
        <f>IF(DG7="","",IF(DG7="-","【-】","【"&amp;SUBSTITUTE(TEXT(DG7,"#,##0.00"),"-","△")&amp;"】"))</f>
        <v>【73.88】</v>
      </c>
      <c r="DH6" s="22" t="str">
        <f>IF(DH7="",NA(),DH7)</f>
        <v>-</v>
      </c>
      <c r="DI6" s="22">
        <f t="shared" ref="DI6:DQ6" si="12">IF(DI7="",NA(),DI7)</f>
        <v>9.67</v>
      </c>
      <c r="DJ6" s="22">
        <f t="shared" si="12"/>
        <v>14.56</v>
      </c>
      <c r="DK6" s="22">
        <f t="shared" si="12"/>
        <v>18.86</v>
      </c>
      <c r="DL6" s="22">
        <f t="shared" si="12"/>
        <v>23.08</v>
      </c>
      <c r="DM6" s="22" t="str">
        <f t="shared" si="12"/>
        <v>-</v>
      </c>
      <c r="DN6" s="22">
        <f t="shared" si="12"/>
        <v>29.03</v>
      </c>
      <c r="DO6" s="22">
        <f t="shared" si="12"/>
        <v>24.16</v>
      </c>
      <c r="DP6" s="22">
        <f t="shared" si="12"/>
        <v>29.81</v>
      </c>
      <c r="DQ6" s="22">
        <f t="shared" si="12"/>
        <v>30.82</v>
      </c>
      <c r="DR6" s="21" t="str">
        <f>IF(DR7="","",IF(DR7="-","【-】","【"&amp;SUBSTITUTE(TEXT(DR7,"#,##0.00"),"-","△")&amp;"】"))</f>
        <v>【39.30】</v>
      </c>
      <c r="DS6" s="22" t="str">
        <f>IF(DS7="",NA(),DS7)</f>
        <v>-</v>
      </c>
      <c r="DT6" s="22">
        <f t="shared" ref="DT6:EB6" si="13">IF(DT7="",NA(),DT7)</f>
        <v>44.63</v>
      </c>
      <c r="DU6" s="22">
        <f t="shared" si="13"/>
        <v>44.63</v>
      </c>
      <c r="DV6" s="22">
        <f t="shared" si="13"/>
        <v>51.62</v>
      </c>
      <c r="DW6" s="22">
        <f t="shared" si="13"/>
        <v>51.62</v>
      </c>
      <c r="DX6" s="22" t="str">
        <f t="shared" si="13"/>
        <v>-</v>
      </c>
      <c r="DY6" s="22">
        <f t="shared" si="13"/>
        <v>11.18</v>
      </c>
      <c r="DZ6" s="22">
        <f t="shared" si="13"/>
        <v>18.829999999999998</v>
      </c>
      <c r="EA6" s="22">
        <f t="shared" si="13"/>
        <v>18.05</v>
      </c>
      <c r="EB6" s="22">
        <f t="shared" si="13"/>
        <v>14.28</v>
      </c>
      <c r="EC6" s="21" t="str">
        <f>IF(EC7="","",IF(EC7="-","【-】","【"&amp;SUBSTITUTE(TEXT(EC7,"#,##0.00"),"-","△")&amp;"】"))</f>
        <v>【18.76】</v>
      </c>
      <c r="ED6" s="22" t="str">
        <f>IF(ED7="",NA(),ED7)</f>
        <v>-</v>
      </c>
      <c r="EE6" s="22">
        <f t="shared" ref="EE6:EM6" si="14">IF(EE7="",NA(),EE7)</f>
        <v>0.6</v>
      </c>
      <c r="EF6" s="21">
        <f t="shared" si="14"/>
        <v>0</v>
      </c>
      <c r="EG6" s="21">
        <f t="shared" si="14"/>
        <v>0</v>
      </c>
      <c r="EH6" s="21">
        <f t="shared" si="14"/>
        <v>0</v>
      </c>
      <c r="EI6" s="22" t="str">
        <f t="shared" si="14"/>
        <v>-</v>
      </c>
      <c r="EJ6" s="22">
        <f t="shared" si="14"/>
        <v>0.25</v>
      </c>
      <c r="EK6" s="22">
        <f t="shared" si="14"/>
        <v>0.96</v>
      </c>
      <c r="EL6" s="22">
        <f t="shared" si="14"/>
        <v>0.37</v>
      </c>
      <c r="EM6" s="22">
        <f t="shared" si="14"/>
        <v>0.23</v>
      </c>
      <c r="EN6" s="21" t="str">
        <f>IF(EN7="","",IF(EN7="-","【-】","【"&amp;SUBSTITUTE(TEXT(EN7,"#,##0.00"),"-","△")&amp;"】"))</f>
        <v>【0.65】</v>
      </c>
    </row>
    <row r="7" spans="1:144" s="23" customFormat="1" x14ac:dyDescent="0.15">
      <c r="A7" s="15"/>
      <c r="B7" s="24">
        <v>2022</v>
      </c>
      <c r="C7" s="24">
        <v>12301</v>
      </c>
      <c r="D7" s="24">
        <v>46</v>
      </c>
      <c r="E7" s="24">
        <v>1</v>
      </c>
      <c r="F7" s="24">
        <v>0</v>
      </c>
      <c r="G7" s="24">
        <v>5</v>
      </c>
      <c r="H7" s="24" t="s">
        <v>93</v>
      </c>
      <c r="I7" s="24" t="s">
        <v>94</v>
      </c>
      <c r="J7" s="24" t="s">
        <v>95</v>
      </c>
      <c r="K7" s="24" t="s">
        <v>96</v>
      </c>
      <c r="L7" s="24" t="s">
        <v>97</v>
      </c>
      <c r="M7" s="24" t="s">
        <v>98</v>
      </c>
      <c r="N7" s="25" t="s">
        <v>99</v>
      </c>
      <c r="O7" s="25">
        <v>52.79</v>
      </c>
      <c r="P7" s="25">
        <v>0.31</v>
      </c>
      <c r="Q7" s="25">
        <v>4273</v>
      </c>
      <c r="R7" s="25">
        <v>45226</v>
      </c>
      <c r="S7" s="25">
        <v>212.21</v>
      </c>
      <c r="T7" s="25">
        <v>213.12</v>
      </c>
      <c r="U7" s="25">
        <v>138</v>
      </c>
      <c r="V7" s="25">
        <v>13.78</v>
      </c>
      <c r="W7" s="25">
        <v>10.01</v>
      </c>
      <c r="X7" s="25" t="s">
        <v>99</v>
      </c>
      <c r="Y7" s="25">
        <v>65.98</v>
      </c>
      <c r="Z7" s="25">
        <v>71.33</v>
      </c>
      <c r="AA7" s="25">
        <v>75.22</v>
      </c>
      <c r="AB7" s="25">
        <v>78.87</v>
      </c>
      <c r="AC7" s="25" t="s">
        <v>99</v>
      </c>
      <c r="AD7" s="25">
        <v>88.54</v>
      </c>
      <c r="AE7" s="25">
        <v>97.61</v>
      </c>
      <c r="AF7" s="25">
        <v>98.78</v>
      </c>
      <c r="AG7" s="25">
        <v>101.23</v>
      </c>
      <c r="AH7" s="25">
        <v>104.96</v>
      </c>
      <c r="AI7" s="25" t="s">
        <v>99</v>
      </c>
      <c r="AJ7" s="25">
        <v>179.55</v>
      </c>
      <c r="AK7" s="25">
        <v>254.86</v>
      </c>
      <c r="AL7" s="25">
        <v>320.94</v>
      </c>
      <c r="AM7" s="25">
        <v>419.31</v>
      </c>
      <c r="AN7" s="25" t="s">
        <v>99</v>
      </c>
      <c r="AO7" s="25">
        <v>163.30000000000001</v>
      </c>
      <c r="AP7" s="25">
        <v>143.65</v>
      </c>
      <c r="AQ7" s="25">
        <v>155.82</v>
      </c>
      <c r="AR7" s="25">
        <v>155.18</v>
      </c>
      <c r="AS7" s="25">
        <v>30.67</v>
      </c>
      <c r="AT7" s="25" t="s">
        <v>99</v>
      </c>
      <c r="AU7" s="25">
        <v>49.56</v>
      </c>
      <c r="AV7" s="25">
        <v>35.85</v>
      </c>
      <c r="AW7" s="25">
        <v>34.32</v>
      </c>
      <c r="AX7" s="25">
        <v>33.74</v>
      </c>
      <c r="AY7" s="25" t="s">
        <v>99</v>
      </c>
      <c r="AZ7" s="25">
        <v>86.33</v>
      </c>
      <c r="BA7" s="25">
        <v>94.01</v>
      </c>
      <c r="BB7" s="25">
        <v>111.08</v>
      </c>
      <c r="BC7" s="25">
        <v>118.28</v>
      </c>
      <c r="BD7" s="25">
        <v>195.24</v>
      </c>
      <c r="BE7" s="25" t="s">
        <v>99</v>
      </c>
      <c r="BF7" s="25">
        <v>1630.53</v>
      </c>
      <c r="BG7" s="25">
        <v>1451.29</v>
      </c>
      <c r="BH7" s="25">
        <v>1373.52</v>
      </c>
      <c r="BI7" s="25">
        <v>1623.99</v>
      </c>
      <c r="BJ7" s="25" t="s">
        <v>99</v>
      </c>
      <c r="BK7" s="25">
        <v>1077.8499999999999</v>
      </c>
      <c r="BL7" s="25">
        <v>1421.84</v>
      </c>
      <c r="BM7" s="25">
        <v>1596.62</v>
      </c>
      <c r="BN7" s="25">
        <v>1456.79</v>
      </c>
      <c r="BO7" s="25">
        <v>1090.93</v>
      </c>
      <c r="BP7" s="25" t="s">
        <v>99</v>
      </c>
      <c r="BQ7" s="25">
        <v>27.83</v>
      </c>
      <c r="BR7" s="25">
        <v>44.34</v>
      </c>
      <c r="BS7" s="25">
        <v>48.16</v>
      </c>
      <c r="BT7" s="25">
        <v>42.53</v>
      </c>
      <c r="BU7" s="25" t="s">
        <v>99</v>
      </c>
      <c r="BV7" s="25">
        <v>46.51</v>
      </c>
      <c r="BW7" s="25">
        <v>35.72</v>
      </c>
      <c r="BX7" s="25">
        <v>33.659999999999997</v>
      </c>
      <c r="BY7" s="25">
        <v>35.33</v>
      </c>
      <c r="BZ7" s="25">
        <v>58.61</v>
      </c>
      <c r="CA7" s="25" t="s">
        <v>99</v>
      </c>
      <c r="CB7" s="25">
        <v>497.23</v>
      </c>
      <c r="CC7" s="25">
        <v>364.27</v>
      </c>
      <c r="CD7" s="25">
        <v>337.38</v>
      </c>
      <c r="CE7" s="25">
        <v>396.13</v>
      </c>
      <c r="CF7" s="25" t="s">
        <v>99</v>
      </c>
      <c r="CG7" s="25">
        <v>481.17</v>
      </c>
      <c r="CH7" s="25">
        <v>471.3</v>
      </c>
      <c r="CI7" s="25">
        <v>506.68</v>
      </c>
      <c r="CJ7" s="25">
        <v>491.45</v>
      </c>
      <c r="CK7" s="25">
        <v>274.97000000000003</v>
      </c>
      <c r="CL7" s="25" t="s">
        <v>99</v>
      </c>
      <c r="CM7" s="25">
        <v>65.83</v>
      </c>
      <c r="CN7" s="25">
        <v>48.68</v>
      </c>
      <c r="CO7" s="25">
        <v>48.26</v>
      </c>
      <c r="CP7" s="25">
        <v>47.75</v>
      </c>
      <c r="CQ7" s="25" t="s">
        <v>99</v>
      </c>
      <c r="CR7" s="25">
        <v>49.65</v>
      </c>
      <c r="CS7" s="25">
        <v>51.52</v>
      </c>
      <c r="CT7" s="25">
        <v>48.75</v>
      </c>
      <c r="CU7" s="25">
        <v>50.95</v>
      </c>
      <c r="CV7" s="25">
        <v>52.36</v>
      </c>
      <c r="CW7" s="25" t="s">
        <v>99</v>
      </c>
      <c r="CX7" s="25">
        <v>47.62</v>
      </c>
      <c r="CY7" s="25">
        <v>59.81</v>
      </c>
      <c r="CZ7" s="25">
        <v>60.6</v>
      </c>
      <c r="DA7" s="25">
        <v>53.57</v>
      </c>
      <c r="DB7" s="25" t="s">
        <v>99</v>
      </c>
      <c r="DC7" s="25">
        <v>64.03</v>
      </c>
      <c r="DD7" s="25">
        <v>61.29</v>
      </c>
      <c r="DE7" s="25">
        <v>60.88</v>
      </c>
      <c r="DF7" s="25">
        <v>61</v>
      </c>
      <c r="DG7" s="25">
        <v>73.88</v>
      </c>
      <c r="DH7" s="25" t="s">
        <v>99</v>
      </c>
      <c r="DI7" s="25">
        <v>9.67</v>
      </c>
      <c r="DJ7" s="25">
        <v>14.56</v>
      </c>
      <c r="DK7" s="25">
        <v>18.86</v>
      </c>
      <c r="DL7" s="25">
        <v>23.08</v>
      </c>
      <c r="DM7" s="25" t="s">
        <v>99</v>
      </c>
      <c r="DN7" s="25">
        <v>29.03</v>
      </c>
      <c r="DO7" s="25">
        <v>24.16</v>
      </c>
      <c r="DP7" s="25">
        <v>29.81</v>
      </c>
      <c r="DQ7" s="25">
        <v>30.82</v>
      </c>
      <c r="DR7" s="25">
        <v>39.299999999999997</v>
      </c>
      <c r="DS7" s="25" t="s">
        <v>99</v>
      </c>
      <c r="DT7" s="25">
        <v>44.63</v>
      </c>
      <c r="DU7" s="25">
        <v>44.63</v>
      </c>
      <c r="DV7" s="25">
        <v>51.62</v>
      </c>
      <c r="DW7" s="25">
        <v>51.62</v>
      </c>
      <c r="DX7" s="25" t="s">
        <v>99</v>
      </c>
      <c r="DY7" s="25">
        <v>11.18</v>
      </c>
      <c r="DZ7" s="25">
        <v>18.829999999999998</v>
      </c>
      <c r="EA7" s="25">
        <v>18.05</v>
      </c>
      <c r="EB7" s="25">
        <v>14.28</v>
      </c>
      <c r="EC7" s="25">
        <v>18.760000000000002</v>
      </c>
      <c r="ED7" s="25" t="s">
        <v>99</v>
      </c>
      <c r="EE7" s="25">
        <v>0.6</v>
      </c>
      <c r="EF7" s="25">
        <v>0</v>
      </c>
      <c r="EG7" s="25">
        <v>0</v>
      </c>
      <c r="EH7" s="25">
        <v>0</v>
      </c>
      <c r="EI7" s="25" t="s">
        <v>99</v>
      </c>
      <c r="EJ7" s="25">
        <v>0.25</v>
      </c>
      <c r="EK7" s="25">
        <v>0.96</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2023-12-05T00:46:45Z</dcterms:created>
  <dcterms:modified xsi:type="dcterms:W3CDTF">2024-01-24T15:15:50Z</dcterms:modified>
  <cp:category/>
</cp:coreProperties>
</file>