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政Ｇからの転送（照会・通知等）\R2年度\R3.1月\R3.1.18 （未処理）【1月21日期限】公営企業に係る経営比較分析表の分析等について\報告用\"/>
    </mc:Choice>
  </mc:AlternateContent>
  <workbookProtection workbookAlgorithmName="SHA-512" workbookHashValue="UaH7++TVTqgZ0k/rgCLQMuDiAxU33syD6ZWlCw5XdePCm5pm+IyuvfhoPJ+NiabSSA7kDt/9Qf3FTYseztKVFA==" workbookSaltValue="KNlLmlzps2CbrEdZ085qS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<sst xmlns="http://schemas.openxmlformats.org/spreadsheetml/2006/main" count="316" uniqueCount="113">
  <si>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</si>
  <si>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</si>
  <si>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</si>
  <si>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</si>
  <si>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</si>
  <si>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</si>
  <si>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</si>
  <si>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</si>
  <si>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</si>
  <si>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</si>
  <si>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</si>
  <si>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</si>
  <si>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</si>
  <si>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</si>
  <si>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</si>
  <si>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</si>
  <si>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</si>
  <si>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</si>
  <si>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</si>
  <si>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</si>
  <si>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</si>
  <si>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</si>
  <si>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</si>
  <si>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</si>
  <si>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</si>
  <si>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</si>
  <si>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</si>
  <si>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</si>
  <si>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</si>
  <si>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</si>
  <si>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</si>
  <si>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</si>
  <si>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</si>
  <si>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</si>
  <si>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</si>
  <si>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</si>
  <si>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</si>
  <si>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</si>
  <si>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</si>
  <si>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</si>
  <si>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</si>
  <si>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</si>
  <si>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</si>
  <si>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</si>
  <si>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</si>
  <si>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</si>
  <si>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</si>
  <si>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</si>
  <si>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</si>
  <si>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</si>
  <si>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</si>
  <si>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</si>
  <si>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</si>
  <si>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</si>
  <si>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</si>
  <si>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</si>
  <si>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</si>
  <si>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</si>
  <si>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</si>
  <si>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</si>
  <si>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</si>
  <si>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</si>
  <si>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</si>
  <si>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</si>
  <si>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</si>
  <si>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</si>
  <si>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</si>
  <si>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</si>
  <si>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</si>
  <si>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</si>
  <si>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</si>
  <si>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</si>
  <si>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</si>
  <si>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</si>
  <si>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</si>
  <si>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</si>
  <si>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</si>
  <si>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</si>
  <si>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</si>
  <si>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</si>
  <si>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</si>
  <si>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</si>
  <si>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</si>
  <si>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</si>
  <si>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</si>
  <si>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</si>
  <si>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</si>
  <si>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</si>
  <si>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</si>
  <si>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</si>
  <si>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</si>
  <si>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</si>
  <si>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</si>
  <si>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登別市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</si>
  <si>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</si>
  <si>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</si>
  <si>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</si>
  <si>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</si>
  <si>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</si>
  <si>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</si>
  <si>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</si>
  <si>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</si>
  <si>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</si>
  <si>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</si>
  <si>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</si>
  <si>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</si>
  <si>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</si>
  <si>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</si>
  <si>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</si>
  <si>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</si>
  <si>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100％を下回っており料金収入だけでは、必要な財源を確保出来ていない状態である。
②累積欠損金比率
　今後も毎年欠損金が発生する見込みであり、経営の健全性に課題がある状態である。
③流動比率
　100％を下回っており、1年以内に支払うべき負債を賄えていない状態である。
④企業債残高対給水収益比率
　類似団体や全国平均と比較すると、かなり高い状態である。
⑤料金回収率
　100％を大きく下回っており、給水にかかる費用を料金で賄えていない状態である。
⑥給水原価
　類似団体や全国平均と比較すると、高い状態である。
⑦施設利用率
　類似団体と比較すると高い状態であり、施設を有効的に利用できていると考えられる。
⑧有収率
　類似団体と比較すると低い状態であり、50％も下回っていることから、給水される水量が収益に結びついていない状態である。</t>
    <rPh sb="1" eb="3">
      <t>ケイジョウ</t>
    </rPh>
    <rPh sb="3" eb="5">
      <t>シュウシ</t>
    </rPh>
    <rPh sb="5" eb="7">
      <t>ヒリツ</t>
    </rPh>
    <rPh sb="14" eb="16">
      <t>シタマワ</t>
    </rPh>
    <rPh sb="20" eb="22">
      <t>リョウキン</t>
    </rPh>
    <rPh sb="22" eb="24">
      <t>シュウニュウ</t>
    </rPh>
    <rPh sb="29" eb="31">
      <t>ヒツヨウ</t>
    </rPh>
    <rPh sb="32" eb="34">
      <t>ザイゲン</t>
    </rPh>
    <rPh sb="35" eb="37">
      <t>カクホ</t>
    </rPh>
    <rPh sb="37" eb="39">
      <t>デキ</t>
    </rPh>
    <rPh sb="43" eb="45">
      <t>ジョウタイ</t>
    </rPh>
    <rPh sb="60" eb="62">
      <t>コンゴ</t>
    </rPh>
    <rPh sb="63" eb="65">
      <t>マイトシ</t>
    </rPh>
    <rPh sb="65" eb="68">
      <t>ケッソンキン</t>
    </rPh>
    <rPh sb="69" eb="71">
      <t>ハッセイ</t>
    </rPh>
    <rPh sb="73" eb="75">
      <t>ミコ</t>
    </rPh>
    <rPh sb="80" eb="82">
      <t>ケイエイ</t>
    </rPh>
    <rPh sb="83" eb="86">
      <t>ケンゼンセイ</t>
    </rPh>
    <rPh sb="87" eb="89">
      <t>カダイ</t>
    </rPh>
    <rPh sb="100" eb="102">
      <t>リュウドウ</t>
    </rPh>
    <rPh sb="102" eb="104">
      <t>ヒリツ</t>
    </rPh>
    <rPh sb="111" eb="113">
      <t>シタマワ</t>
    </rPh>
    <rPh sb="119" eb="120">
      <t>ネン</t>
    </rPh>
    <rPh sb="120" eb="122">
      <t>イナイ</t>
    </rPh>
    <rPh sb="123" eb="125">
      <t>シハラ</t>
    </rPh>
    <rPh sb="128" eb="130">
      <t>フサイ</t>
    </rPh>
    <rPh sb="131" eb="132">
      <t>マカナ</t>
    </rPh>
    <rPh sb="137" eb="139">
      <t>ジョウタイ</t>
    </rPh>
    <rPh sb="145" eb="147">
      <t>キギョウ</t>
    </rPh>
    <rPh sb="147" eb="148">
      <t>サイ</t>
    </rPh>
    <rPh sb="148" eb="150">
      <t>ザンダカ</t>
    </rPh>
    <rPh sb="150" eb="151">
      <t>タイ</t>
    </rPh>
    <rPh sb="151" eb="153">
      <t>キュウスイ</t>
    </rPh>
    <rPh sb="153" eb="155">
      <t>シュウエキ</t>
    </rPh>
    <rPh sb="155" eb="157">
      <t>ヒリツ</t>
    </rPh>
    <rPh sb="159" eb="161">
      <t>ルイジ</t>
    </rPh>
    <rPh sb="161" eb="163">
      <t>ダンタイ</t>
    </rPh>
    <rPh sb="164" eb="166">
      <t>ゼンコク</t>
    </rPh>
    <rPh sb="166" eb="168">
      <t>ヘイキン</t>
    </rPh>
    <rPh sb="169" eb="171">
      <t>ヒカク</t>
    </rPh>
    <rPh sb="178" eb="179">
      <t>タカ</t>
    </rPh>
    <rPh sb="180" eb="182">
      <t>ジョウタイ</t>
    </rPh>
    <rPh sb="188" eb="190">
      <t>リョウキン</t>
    </rPh>
    <rPh sb="190" eb="192">
      <t>カイシュウ</t>
    </rPh>
    <rPh sb="192" eb="193">
      <t>リツ</t>
    </rPh>
    <rPh sb="200" eb="201">
      <t>オオ</t>
    </rPh>
    <rPh sb="203" eb="205">
      <t>シタマワ</t>
    </rPh>
    <rPh sb="210" eb="212">
      <t>キュウスイ</t>
    </rPh>
    <rPh sb="216" eb="218">
      <t>ヒヨウ</t>
    </rPh>
    <rPh sb="219" eb="221">
      <t>リョウキン</t>
    </rPh>
    <rPh sb="222" eb="223">
      <t>マカナ</t>
    </rPh>
    <rPh sb="228" eb="230">
      <t>ジョウタイ</t>
    </rPh>
    <rPh sb="247" eb="249">
      <t>ゼンコク</t>
    </rPh>
    <rPh sb="249" eb="251">
      <t>ヘイキン</t>
    </rPh>
    <rPh sb="268" eb="270">
      <t>シセツ</t>
    </rPh>
    <rPh sb="270" eb="273">
      <t>リヨウリツ</t>
    </rPh>
    <rPh sb="275" eb="277">
      <t>ルイジ</t>
    </rPh>
    <rPh sb="277" eb="279">
      <t>ダンタイ</t>
    </rPh>
    <rPh sb="280" eb="282">
      <t>ヒカク</t>
    </rPh>
    <rPh sb="285" eb="286">
      <t>タカ</t>
    </rPh>
    <rPh sb="287" eb="289">
      <t>ジョウタイ</t>
    </rPh>
    <rPh sb="293" eb="295">
      <t>シセツ</t>
    </rPh>
    <rPh sb="296" eb="298">
      <t>ユウコウ</t>
    </rPh>
    <rPh sb="298" eb="299">
      <t>テキ</t>
    </rPh>
    <rPh sb="300" eb="302">
      <t>リヨウ</t>
    </rPh>
    <rPh sb="308" eb="309">
      <t>カンガ</t>
    </rPh>
    <rPh sb="316" eb="317">
      <t>ユウ</t>
    </rPh>
    <rPh sb="317" eb="318">
      <t>シュウ</t>
    </rPh>
    <rPh sb="318" eb="319">
      <t>リツ</t>
    </rPh>
    <rPh sb="321" eb="323">
      <t>ルイジ</t>
    </rPh>
    <rPh sb="323" eb="325">
      <t>ダンタイ</t>
    </rPh>
    <rPh sb="326" eb="328">
      <t>ヒカク</t>
    </rPh>
    <rPh sb="331" eb="332">
      <t>ヒク</t>
    </rPh>
    <rPh sb="333" eb="335">
      <t>ジョウタイ</t>
    </rPh>
    <rPh sb="343" eb="345">
      <t>シタマワ</t>
    </rPh>
    <rPh sb="354" eb="356">
      <t>キュウスイ</t>
    </rPh>
    <rPh sb="359" eb="361">
      <t>スイリョウ</t>
    </rPh>
    <rPh sb="362" eb="364">
      <t>シュウエキ</t>
    </rPh>
    <rPh sb="365" eb="366">
      <t>ムス</t>
    </rPh>
    <rPh sb="373" eb="375">
      <t>ジョウタイ</t>
    </rPh>
    <phoneticPr fontId="4"/>
  </si>
  <si>
    <t>①有形固定資産減価償却率
　類似団体と比較すると下回ってはいるが、今後、耐用年数を迎える施設が多数ある。
②管路経年化率
　類似団体と比較すると高い状態であり、約半分が耐用年数を超えている管路である。
③管路更新率
　類似団体や全国平均と比較すると、高い状態ではあるが、更新率は低いと考えている。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4" eb="26">
      <t>シタマワ</t>
    </rPh>
    <rPh sb="33" eb="35">
      <t>コンゴ</t>
    </rPh>
    <rPh sb="36" eb="38">
      <t>タイヨウ</t>
    </rPh>
    <rPh sb="38" eb="40">
      <t>ネンスウ</t>
    </rPh>
    <rPh sb="41" eb="42">
      <t>ムカ</t>
    </rPh>
    <rPh sb="44" eb="46">
      <t>シセツ</t>
    </rPh>
    <rPh sb="47" eb="49">
      <t>タスウ</t>
    </rPh>
    <rPh sb="72" eb="73">
      <t>タカ</t>
    </rPh>
    <rPh sb="74" eb="76">
      <t>ジョウタイ</t>
    </rPh>
    <rPh sb="80" eb="83">
      <t>ヤクハンブン</t>
    </rPh>
    <rPh sb="89" eb="90">
      <t>コ</t>
    </rPh>
    <rPh sb="94" eb="96">
      <t>カンロ</t>
    </rPh>
    <rPh sb="102" eb="104">
      <t>カンロ</t>
    </rPh>
    <rPh sb="104" eb="106">
      <t>コウシン</t>
    </rPh>
    <rPh sb="106" eb="107">
      <t>リツ</t>
    </rPh>
    <rPh sb="114" eb="116">
      <t>ゼンコク</t>
    </rPh>
    <rPh sb="116" eb="118">
      <t>ヘイキン</t>
    </rPh>
    <rPh sb="119" eb="121">
      <t>ヒカク</t>
    </rPh>
    <rPh sb="125" eb="126">
      <t>タカ</t>
    </rPh>
    <rPh sb="127" eb="129">
      <t>ジョウタイ</t>
    </rPh>
    <rPh sb="135" eb="137">
      <t>コウシン</t>
    </rPh>
    <rPh sb="137" eb="138">
      <t>リツ</t>
    </rPh>
    <rPh sb="139" eb="140">
      <t>ヒク</t>
    </rPh>
    <rPh sb="142" eb="143">
      <t>カンガ</t>
    </rPh>
    <phoneticPr fontId="4"/>
  </si>
  <si>
    <t>　令和元年度は公営企業法適用後、初年度の決算となっています。
　経営状況は料金収入だけでは経営出来ず、不足分を一般会計からの繰入金等により経営を行っているが、老朽施設が多く、更新等の工事を控えている。
　これらの状況に対応するため、令和元年度から２年毎、３段階で料金改定を行っているが、今改定では、一般会計からの基準外繰入金を減らす程度しかできず、料金収入だけでは経営できない状況は改善されない。
　しかし、今後も経営改善や純損失改善の手法の検討を行いつつ、安定した経営ができるよう努めていかなければならないと考えている。</t>
    <rPh sb="1" eb="3">
      <t>レイワ</t>
    </rPh>
    <rPh sb="3" eb="4">
      <t>ゲン</t>
    </rPh>
    <rPh sb="4" eb="5">
      <t>ネン</t>
    </rPh>
    <rPh sb="5" eb="6">
      <t>ド</t>
    </rPh>
    <rPh sb="7" eb="9">
      <t>コウエイ</t>
    </rPh>
    <rPh sb="9" eb="11">
      <t>キギョウ</t>
    </rPh>
    <rPh sb="11" eb="12">
      <t>ホウ</t>
    </rPh>
    <rPh sb="12" eb="13">
      <t>テキ</t>
    </rPh>
    <rPh sb="13" eb="14">
      <t>ヨウ</t>
    </rPh>
    <rPh sb="14" eb="15">
      <t>ゴ</t>
    </rPh>
    <rPh sb="16" eb="19">
      <t>ショネンド</t>
    </rPh>
    <rPh sb="20" eb="22">
      <t>ケッサン</t>
    </rPh>
    <rPh sb="32" eb="34">
      <t>ケイエイ</t>
    </rPh>
    <rPh sb="34" eb="36">
      <t>ジョウキョウ</t>
    </rPh>
    <rPh sb="37" eb="39">
      <t>リョウキン</t>
    </rPh>
    <rPh sb="39" eb="41">
      <t>シュウニュウ</t>
    </rPh>
    <rPh sb="45" eb="47">
      <t>ケイエイ</t>
    </rPh>
    <rPh sb="47" eb="49">
      <t>デキ</t>
    </rPh>
    <rPh sb="51" eb="54">
      <t>フソクブン</t>
    </rPh>
    <rPh sb="55" eb="57">
      <t>イッパン</t>
    </rPh>
    <rPh sb="57" eb="59">
      <t>カイケイ</t>
    </rPh>
    <rPh sb="62" eb="64">
      <t>クリイレ</t>
    </rPh>
    <rPh sb="64" eb="65">
      <t>キン</t>
    </rPh>
    <rPh sb="65" eb="66">
      <t>トウ</t>
    </rPh>
    <rPh sb="69" eb="71">
      <t>ケイエイ</t>
    </rPh>
    <rPh sb="72" eb="73">
      <t>オコナ</t>
    </rPh>
    <rPh sb="79" eb="81">
      <t>ロウキュウ</t>
    </rPh>
    <rPh sb="81" eb="83">
      <t>シセツ</t>
    </rPh>
    <rPh sb="84" eb="85">
      <t>オオ</t>
    </rPh>
    <rPh sb="87" eb="90">
      <t>コウシントウ</t>
    </rPh>
    <rPh sb="91" eb="93">
      <t>コウジ</t>
    </rPh>
    <rPh sb="94" eb="95">
      <t>ヒカ</t>
    </rPh>
    <rPh sb="106" eb="108">
      <t>ジョウキョウ</t>
    </rPh>
    <rPh sb="109" eb="111">
      <t>タイオウ</t>
    </rPh>
    <rPh sb="124" eb="125">
      <t>ネン</t>
    </rPh>
    <rPh sb="125" eb="126">
      <t>ゴト</t>
    </rPh>
    <rPh sb="128" eb="130">
      <t>ダンカイ</t>
    </rPh>
    <rPh sb="131" eb="133">
      <t>リョウキン</t>
    </rPh>
    <rPh sb="133" eb="135">
      <t>カイテイ</t>
    </rPh>
    <rPh sb="136" eb="137">
      <t>オコナ</t>
    </rPh>
    <rPh sb="143" eb="144">
      <t>コン</t>
    </rPh>
    <rPh sb="144" eb="146">
      <t>カイテイ</t>
    </rPh>
    <rPh sb="149" eb="151">
      <t>イッパン</t>
    </rPh>
    <rPh sb="151" eb="153">
      <t>カイケイ</t>
    </rPh>
    <rPh sb="156" eb="158">
      <t>キジュン</t>
    </rPh>
    <rPh sb="158" eb="159">
      <t>ガイ</t>
    </rPh>
    <rPh sb="159" eb="161">
      <t>クリイレ</t>
    </rPh>
    <rPh sb="161" eb="162">
      <t>キン</t>
    </rPh>
    <rPh sb="163" eb="164">
      <t>ヘ</t>
    </rPh>
    <rPh sb="166" eb="168">
      <t>テイド</t>
    </rPh>
    <rPh sb="174" eb="176">
      <t>リョウキン</t>
    </rPh>
    <rPh sb="176" eb="178">
      <t>シュウニュウ</t>
    </rPh>
    <rPh sb="182" eb="184">
      <t>ケイエイ</t>
    </rPh>
    <rPh sb="188" eb="190">
      <t>ジョウキョウ</t>
    </rPh>
    <rPh sb="191" eb="193">
      <t>カイゼン</t>
    </rPh>
    <rPh sb="207" eb="209">
      <t>ケイエイ</t>
    </rPh>
    <rPh sb="209" eb="211">
      <t>カイゼン</t>
    </rPh>
    <rPh sb="212" eb="213">
      <t>ジュン</t>
    </rPh>
    <rPh sb="213" eb="215">
      <t>ソンシツ</t>
    </rPh>
    <rPh sb="215" eb="217">
      <t>カイゼン</t>
    </rPh>
    <rPh sb="218" eb="220">
      <t>シュホウ</t>
    </rPh>
    <rPh sb="221" eb="223">
      <t>ケントウ</t>
    </rPh>
    <rPh sb="224" eb="2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</si>
</sst>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0.6</c:v>
                </c:pt>
              </c:numCache>
            </c:numRef>
          </c:val>
          <c:extLst xmlns:c16r2="http://schemas.microsoft.com/office/drawing/2015/06/chart">
            <c:ext xmlns:c16="http://schemas.microsoft.com/office/drawing/2014/chart" uri="{C3380CC4-5D6E-409C-BE32-E72D297353CC}">
              <c16:uniqueId val="{00000000-96D7-48C4-B8CF-80E3BA2CF649}"/>
            </c:ext>
          </c:extLst>
        </c:ser>
        <c:dLbls>
          <c:showLegendKey val="0"/>
          <c:showVal val="0"/>
          <c:showCatName val="0"/>
          <c:showSerName val="0"/>
          <c:showPercent val="0"/>
          <c:showBubbleSize val="0"/>
        </c:dLbls>
        <c:gapWidth val="150"/>
        <c:axId val="121526472"/>
        <c:axId val="22147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96D7-48C4-B8CF-80E3BA2CF649}"/>
            </c:ext>
          </c:extLst>
        </c:ser>
        <c:dLbls>
          <c:showLegendKey val="0"/>
          <c:showVal val="0"/>
          <c:showCatName val="0"/>
          <c:showSerName val="0"/>
          <c:showPercent val="0"/>
          <c:showBubbleSize val="0"/>
        </c:dLbls>
        <c:marker val="1"/>
        <c:smooth val="0"/>
        <c:axId val="121526472"/>
        <c:axId val="221470248"/>
      </c:lineChart>
      <c:dateAx>
        <c:axId val="121526472"/>
        <c:scaling>
          <c:orientation val="minMax"/>
        </c:scaling>
        <c:delete val="1"/>
        <c:axPos val="b"/>
        <c:numFmt formatCode="&quot;H&quot;yy" sourceLinked="1"/>
        <c:majorTickMark val="none"/>
        <c:minorTickMark val="none"/>
        <c:tickLblPos val="none"/>
        <c:crossAx val="221470248"/>
        <c:crosses val="autoZero"/>
        <c:auto val="1"/>
        <c:lblOffset val="100"/>
        <c:baseTimeUnit val="years"/>
      </c:dateAx>
      <c:valAx>
        <c:axId val="22147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2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65.83</c:v>
                </c:pt>
              </c:numCache>
            </c:numRef>
          </c:val>
          <c:extLst xmlns:c16r2="http://schemas.microsoft.com/office/drawing/2015/06/chart">
            <c:ext xmlns:c16="http://schemas.microsoft.com/office/drawing/2014/chart" uri="{C3380CC4-5D6E-409C-BE32-E72D297353CC}">
              <c16:uniqueId val="{00000000-1269-425E-8C9B-2802BF146415}"/>
            </c:ext>
          </c:extLst>
        </c:ser>
        <c:dLbls>
          <c:showLegendKey val="0"/>
          <c:showVal val="0"/>
          <c:showCatName val="0"/>
          <c:showSerName val="0"/>
          <c:showPercent val="0"/>
          <c:showBubbleSize val="0"/>
        </c:dLbls>
        <c:gapWidth val="150"/>
        <c:axId val="221701224"/>
        <c:axId val="22170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49.65</c:v>
                </c:pt>
              </c:numCache>
            </c:numRef>
          </c:val>
          <c:smooth val="0"/>
          <c:extLst xmlns:c16r2="http://schemas.microsoft.com/office/drawing/2015/06/chart">
            <c:ext xmlns:c16="http://schemas.microsoft.com/office/drawing/2014/chart" uri="{C3380CC4-5D6E-409C-BE32-E72D297353CC}">
              <c16:uniqueId val="{00000001-1269-425E-8C9B-2802BF146415}"/>
            </c:ext>
          </c:extLst>
        </c:ser>
        <c:dLbls>
          <c:showLegendKey val="0"/>
          <c:showVal val="0"/>
          <c:showCatName val="0"/>
          <c:showSerName val="0"/>
          <c:showPercent val="0"/>
          <c:showBubbleSize val="0"/>
        </c:dLbls>
        <c:marker val="1"/>
        <c:smooth val="0"/>
        <c:axId val="221701224"/>
        <c:axId val="221701616"/>
      </c:lineChart>
      <c:dateAx>
        <c:axId val="221701224"/>
        <c:scaling>
          <c:orientation val="minMax"/>
        </c:scaling>
        <c:delete val="1"/>
        <c:axPos val="b"/>
        <c:numFmt formatCode="&quot;H&quot;yy" sourceLinked="1"/>
        <c:majorTickMark val="none"/>
        <c:minorTickMark val="none"/>
        <c:tickLblPos val="none"/>
        <c:crossAx val="221701616"/>
        <c:crosses val="autoZero"/>
        <c:auto val="1"/>
        <c:lblOffset val="100"/>
        <c:baseTimeUnit val="years"/>
      </c:dateAx>
      <c:valAx>
        <c:axId val="22170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0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47.62</c:v>
                </c:pt>
              </c:numCache>
            </c:numRef>
          </c:val>
          <c:extLst xmlns:c16r2="http://schemas.microsoft.com/office/drawing/2015/06/chart">
            <c:ext xmlns:c16="http://schemas.microsoft.com/office/drawing/2014/chart" uri="{C3380CC4-5D6E-409C-BE32-E72D297353CC}">
              <c16:uniqueId val="{00000000-0ECF-4847-8E01-546A95A8B707}"/>
            </c:ext>
          </c:extLst>
        </c:ser>
        <c:dLbls>
          <c:showLegendKey val="0"/>
          <c:showVal val="0"/>
          <c:showCatName val="0"/>
          <c:showSerName val="0"/>
          <c:showPercent val="0"/>
          <c:showBubbleSize val="0"/>
        </c:dLbls>
        <c:gapWidth val="150"/>
        <c:axId val="221702792"/>
        <c:axId val="22170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64.03</c:v>
                </c:pt>
              </c:numCache>
            </c:numRef>
          </c:val>
          <c:smooth val="0"/>
          <c:extLst xmlns:c16r2="http://schemas.microsoft.com/office/drawing/2015/06/chart">
            <c:ext xmlns:c16="http://schemas.microsoft.com/office/drawing/2014/chart" uri="{C3380CC4-5D6E-409C-BE32-E72D297353CC}">
              <c16:uniqueId val="{00000001-0ECF-4847-8E01-546A95A8B707}"/>
            </c:ext>
          </c:extLst>
        </c:ser>
        <c:dLbls>
          <c:showLegendKey val="0"/>
          <c:showVal val="0"/>
          <c:showCatName val="0"/>
          <c:showSerName val="0"/>
          <c:showPercent val="0"/>
          <c:showBubbleSize val="0"/>
        </c:dLbls>
        <c:marker val="1"/>
        <c:smooth val="0"/>
        <c:axId val="221702792"/>
        <c:axId val="221703184"/>
      </c:lineChart>
      <c:dateAx>
        <c:axId val="221702792"/>
        <c:scaling>
          <c:orientation val="minMax"/>
        </c:scaling>
        <c:delete val="1"/>
        <c:axPos val="b"/>
        <c:numFmt formatCode="&quot;H&quot;yy" sourceLinked="1"/>
        <c:majorTickMark val="none"/>
        <c:minorTickMark val="none"/>
        <c:tickLblPos val="none"/>
        <c:crossAx val="221703184"/>
        <c:crosses val="autoZero"/>
        <c:auto val="1"/>
        <c:lblOffset val="100"/>
        <c:baseTimeUnit val="years"/>
      </c:dateAx>
      <c:valAx>
        <c:axId val="22170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0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65.98</c:v>
                </c:pt>
              </c:numCache>
            </c:numRef>
          </c:val>
          <c:extLst xmlns:c16r2="http://schemas.microsoft.com/office/drawing/2015/06/chart">
            <c:ext xmlns:c16="http://schemas.microsoft.com/office/drawing/2014/chart" uri="{C3380CC4-5D6E-409C-BE32-E72D297353CC}">
              <c16:uniqueId val="{00000000-169D-415C-8D82-07049D0E4107}"/>
            </c:ext>
          </c:extLst>
        </c:ser>
        <c:dLbls>
          <c:showLegendKey val="0"/>
          <c:showVal val="0"/>
          <c:showCatName val="0"/>
          <c:showSerName val="0"/>
          <c:showPercent val="0"/>
          <c:showBubbleSize val="0"/>
        </c:dLbls>
        <c:gapWidth val="150"/>
        <c:axId val="221474264"/>
        <c:axId val="22152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88.54</c:v>
                </c:pt>
              </c:numCache>
            </c:numRef>
          </c:val>
          <c:smooth val="0"/>
          <c:extLst xmlns:c16r2="http://schemas.microsoft.com/office/drawing/2015/06/chart">
            <c:ext xmlns:c16="http://schemas.microsoft.com/office/drawing/2014/chart" uri="{C3380CC4-5D6E-409C-BE32-E72D297353CC}">
              <c16:uniqueId val="{00000001-169D-415C-8D82-07049D0E4107}"/>
            </c:ext>
          </c:extLst>
        </c:ser>
        <c:dLbls>
          <c:showLegendKey val="0"/>
          <c:showVal val="0"/>
          <c:showCatName val="0"/>
          <c:showSerName val="0"/>
          <c:showPercent val="0"/>
          <c:showBubbleSize val="0"/>
        </c:dLbls>
        <c:marker val="1"/>
        <c:smooth val="0"/>
        <c:axId val="221474264"/>
        <c:axId val="221520792"/>
      </c:lineChart>
      <c:dateAx>
        <c:axId val="221474264"/>
        <c:scaling>
          <c:orientation val="minMax"/>
        </c:scaling>
        <c:delete val="1"/>
        <c:axPos val="b"/>
        <c:numFmt formatCode="&quot;H&quot;yy" sourceLinked="1"/>
        <c:majorTickMark val="none"/>
        <c:minorTickMark val="none"/>
        <c:tickLblPos val="none"/>
        <c:crossAx val="221520792"/>
        <c:crosses val="autoZero"/>
        <c:auto val="1"/>
        <c:lblOffset val="100"/>
        <c:baseTimeUnit val="years"/>
      </c:dateAx>
      <c:valAx>
        <c:axId val="221520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47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9.67</c:v>
                </c:pt>
              </c:numCache>
            </c:numRef>
          </c:val>
          <c:extLst xmlns:c16r2="http://schemas.microsoft.com/office/drawing/2015/06/chart">
            <c:ext xmlns:c16="http://schemas.microsoft.com/office/drawing/2014/chart" uri="{C3380CC4-5D6E-409C-BE32-E72D297353CC}">
              <c16:uniqueId val="{00000000-9634-4798-BF6C-0D2BD33F35DB}"/>
            </c:ext>
          </c:extLst>
        </c:ser>
        <c:dLbls>
          <c:showLegendKey val="0"/>
          <c:showVal val="0"/>
          <c:showCatName val="0"/>
          <c:showSerName val="0"/>
          <c:showPercent val="0"/>
          <c:showBubbleSize val="0"/>
        </c:dLbls>
        <c:gapWidth val="150"/>
        <c:axId val="221546328"/>
        <c:axId val="22153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29.03</c:v>
                </c:pt>
              </c:numCache>
            </c:numRef>
          </c:val>
          <c:smooth val="0"/>
          <c:extLst xmlns:c16r2="http://schemas.microsoft.com/office/drawing/2015/06/chart">
            <c:ext xmlns:c16="http://schemas.microsoft.com/office/drawing/2014/chart" uri="{C3380CC4-5D6E-409C-BE32-E72D297353CC}">
              <c16:uniqueId val="{00000001-9634-4798-BF6C-0D2BD33F35DB}"/>
            </c:ext>
          </c:extLst>
        </c:ser>
        <c:dLbls>
          <c:showLegendKey val="0"/>
          <c:showVal val="0"/>
          <c:showCatName val="0"/>
          <c:showSerName val="0"/>
          <c:showPercent val="0"/>
          <c:showBubbleSize val="0"/>
        </c:dLbls>
        <c:marker val="1"/>
        <c:smooth val="0"/>
        <c:axId val="221546328"/>
        <c:axId val="221539344"/>
      </c:lineChart>
      <c:dateAx>
        <c:axId val="221546328"/>
        <c:scaling>
          <c:orientation val="minMax"/>
        </c:scaling>
        <c:delete val="1"/>
        <c:axPos val="b"/>
        <c:numFmt formatCode="&quot;H&quot;yy" sourceLinked="1"/>
        <c:majorTickMark val="none"/>
        <c:minorTickMark val="none"/>
        <c:tickLblPos val="none"/>
        <c:crossAx val="221539344"/>
        <c:crosses val="autoZero"/>
        <c:auto val="1"/>
        <c:lblOffset val="100"/>
        <c:baseTimeUnit val="years"/>
      </c:dateAx>
      <c:valAx>
        <c:axId val="22153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4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44.63</c:v>
                </c:pt>
              </c:numCache>
            </c:numRef>
          </c:val>
          <c:extLst xmlns:c16r2="http://schemas.microsoft.com/office/drawing/2015/06/chart">
            <c:ext xmlns:c16="http://schemas.microsoft.com/office/drawing/2014/chart" uri="{C3380CC4-5D6E-409C-BE32-E72D297353CC}">
              <c16:uniqueId val="{00000000-1987-4EB6-A9B2-EE0D9CD15AA4}"/>
            </c:ext>
          </c:extLst>
        </c:ser>
        <c:dLbls>
          <c:showLegendKey val="0"/>
          <c:showVal val="0"/>
          <c:showCatName val="0"/>
          <c:showSerName val="0"/>
          <c:showPercent val="0"/>
          <c:showBubbleSize val="0"/>
        </c:dLbls>
        <c:gapWidth val="150"/>
        <c:axId val="221618016"/>
        <c:axId val="22164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11.18</c:v>
                </c:pt>
              </c:numCache>
            </c:numRef>
          </c:val>
          <c:smooth val="0"/>
          <c:extLst xmlns:c16r2="http://schemas.microsoft.com/office/drawing/2015/06/chart">
            <c:ext xmlns:c16="http://schemas.microsoft.com/office/drawing/2014/chart" uri="{C3380CC4-5D6E-409C-BE32-E72D297353CC}">
              <c16:uniqueId val="{00000001-1987-4EB6-A9B2-EE0D9CD15AA4}"/>
            </c:ext>
          </c:extLst>
        </c:ser>
        <c:dLbls>
          <c:showLegendKey val="0"/>
          <c:showVal val="0"/>
          <c:showCatName val="0"/>
          <c:showSerName val="0"/>
          <c:showPercent val="0"/>
          <c:showBubbleSize val="0"/>
        </c:dLbls>
        <c:marker val="1"/>
        <c:smooth val="0"/>
        <c:axId val="221618016"/>
        <c:axId val="221648632"/>
      </c:lineChart>
      <c:dateAx>
        <c:axId val="221618016"/>
        <c:scaling>
          <c:orientation val="minMax"/>
        </c:scaling>
        <c:delete val="1"/>
        <c:axPos val="b"/>
        <c:numFmt formatCode="&quot;H&quot;yy" sourceLinked="1"/>
        <c:majorTickMark val="none"/>
        <c:minorTickMark val="none"/>
        <c:tickLblPos val="none"/>
        <c:crossAx val="221648632"/>
        <c:crosses val="autoZero"/>
        <c:auto val="1"/>
        <c:lblOffset val="100"/>
        <c:baseTimeUnit val="years"/>
      </c:dateAx>
      <c:valAx>
        <c:axId val="22164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179.55</c:v>
                </c:pt>
              </c:numCache>
            </c:numRef>
          </c:val>
          <c:extLst xmlns:c16r2="http://schemas.microsoft.com/office/drawing/2015/06/chart">
            <c:ext xmlns:c16="http://schemas.microsoft.com/office/drawing/2014/chart" uri="{C3380CC4-5D6E-409C-BE32-E72D297353CC}">
              <c16:uniqueId val="{00000000-DF0D-42D3-B8D4-A3B486D6286F}"/>
            </c:ext>
          </c:extLst>
        </c:ser>
        <c:dLbls>
          <c:showLegendKey val="0"/>
          <c:showVal val="0"/>
          <c:showCatName val="0"/>
          <c:showSerName val="0"/>
          <c:showPercent val="0"/>
          <c:showBubbleSize val="0"/>
        </c:dLbls>
        <c:gapWidth val="150"/>
        <c:axId val="221649808"/>
        <c:axId val="22165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163.30000000000001</c:v>
                </c:pt>
              </c:numCache>
            </c:numRef>
          </c:val>
          <c:smooth val="0"/>
          <c:extLst xmlns:c16r2="http://schemas.microsoft.com/office/drawing/2015/06/chart">
            <c:ext xmlns:c16="http://schemas.microsoft.com/office/drawing/2014/chart" uri="{C3380CC4-5D6E-409C-BE32-E72D297353CC}">
              <c16:uniqueId val="{00000001-DF0D-42D3-B8D4-A3B486D6286F}"/>
            </c:ext>
          </c:extLst>
        </c:ser>
        <c:dLbls>
          <c:showLegendKey val="0"/>
          <c:showVal val="0"/>
          <c:showCatName val="0"/>
          <c:showSerName val="0"/>
          <c:showPercent val="0"/>
          <c:showBubbleSize val="0"/>
        </c:dLbls>
        <c:marker val="1"/>
        <c:smooth val="0"/>
        <c:axId val="221649808"/>
        <c:axId val="221650200"/>
      </c:lineChart>
      <c:dateAx>
        <c:axId val="221649808"/>
        <c:scaling>
          <c:orientation val="minMax"/>
        </c:scaling>
        <c:delete val="1"/>
        <c:axPos val="b"/>
        <c:numFmt formatCode="&quot;H&quot;yy" sourceLinked="1"/>
        <c:majorTickMark val="none"/>
        <c:minorTickMark val="none"/>
        <c:tickLblPos val="none"/>
        <c:crossAx val="221650200"/>
        <c:crosses val="autoZero"/>
        <c:auto val="1"/>
        <c:lblOffset val="100"/>
        <c:baseTimeUnit val="years"/>
      </c:dateAx>
      <c:valAx>
        <c:axId val="221650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64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49.56</c:v>
                </c:pt>
              </c:numCache>
            </c:numRef>
          </c:val>
          <c:extLst xmlns:c16r2="http://schemas.microsoft.com/office/drawing/2015/06/chart">
            <c:ext xmlns:c16="http://schemas.microsoft.com/office/drawing/2014/chart" uri="{C3380CC4-5D6E-409C-BE32-E72D297353CC}">
              <c16:uniqueId val="{00000000-F6F1-453F-92AE-F3012AF88A40}"/>
            </c:ext>
          </c:extLst>
        </c:ser>
        <c:dLbls>
          <c:showLegendKey val="0"/>
          <c:showVal val="0"/>
          <c:showCatName val="0"/>
          <c:showSerName val="0"/>
          <c:showPercent val="0"/>
          <c:showBubbleSize val="0"/>
        </c:dLbls>
        <c:gapWidth val="150"/>
        <c:axId val="221651376"/>
        <c:axId val="22165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86.33</c:v>
                </c:pt>
              </c:numCache>
            </c:numRef>
          </c:val>
          <c:smooth val="0"/>
          <c:extLst xmlns:c16r2="http://schemas.microsoft.com/office/drawing/2015/06/chart">
            <c:ext xmlns:c16="http://schemas.microsoft.com/office/drawing/2014/chart" uri="{C3380CC4-5D6E-409C-BE32-E72D297353CC}">
              <c16:uniqueId val="{00000001-F6F1-453F-92AE-F3012AF88A40}"/>
            </c:ext>
          </c:extLst>
        </c:ser>
        <c:dLbls>
          <c:showLegendKey val="0"/>
          <c:showVal val="0"/>
          <c:showCatName val="0"/>
          <c:showSerName val="0"/>
          <c:showPercent val="0"/>
          <c:showBubbleSize val="0"/>
        </c:dLbls>
        <c:marker val="1"/>
        <c:smooth val="0"/>
        <c:axId val="221651376"/>
        <c:axId val="221651768"/>
      </c:lineChart>
      <c:dateAx>
        <c:axId val="221651376"/>
        <c:scaling>
          <c:orientation val="minMax"/>
        </c:scaling>
        <c:delete val="1"/>
        <c:axPos val="b"/>
        <c:numFmt formatCode="&quot;H&quot;yy" sourceLinked="1"/>
        <c:majorTickMark val="none"/>
        <c:minorTickMark val="none"/>
        <c:tickLblPos val="none"/>
        <c:crossAx val="221651768"/>
        <c:crosses val="autoZero"/>
        <c:auto val="1"/>
        <c:lblOffset val="100"/>
        <c:baseTimeUnit val="years"/>
      </c:dateAx>
      <c:valAx>
        <c:axId val="221651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65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1630.53</c:v>
                </c:pt>
              </c:numCache>
            </c:numRef>
          </c:val>
          <c:extLst xmlns:c16r2="http://schemas.microsoft.com/office/drawing/2015/06/chart">
            <c:ext xmlns:c16="http://schemas.microsoft.com/office/drawing/2014/chart" uri="{C3380CC4-5D6E-409C-BE32-E72D297353CC}">
              <c16:uniqueId val="{00000000-7731-4483-B874-286103090E3E}"/>
            </c:ext>
          </c:extLst>
        </c:ser>
        <c:dLbls>
          <c:showLegendKey val="0"/>
          <c:showVal val="0"/>
          <c:showCatName val="0"/>
          <c:showSerName val="0"/>
          <c:showPercent val="0"/>
          <c:showBubbleSize val="0"/>
        </c:dLbls>
        <c:gapWidth val="150"/>
        <c:axId val="220992328"/>
        <c:axId val="22099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1077.8499999999999</c:v>
                </c:pt>
              </c:numCache>
            </c:numRef>
          </c:val>
          <c:smooth val="0"/>
          <c:extLst xmlns:c16r2="http://schemas.microsoft.com/office/drawing/2015/06/chart">
            <c:ext xmlns:c16="http://schemas.microsoft.com/office/drawing/2014/chart" uri="{C3380CC4-5D6E-409C-BE32-E72D297353CC}">
              <c16:uniqueId val="{00000001-7731-4483-B874-286103090E3E}"/>
            </c:ext>
          </c:extLst>
        </c:ser>
        <c:dLbls>
          <c:showLegendKey val="0"/>
          <c:showVal val="0"/>
          <c:showCatName val="0"/>
          <c:showSerName val="0"/>
          <c:showPercent val="0"/>
          <c:showBubbleSize val="0"/>
        </c:dLbls>
        <c:marker val="1"/>
        <c:smooth val="0"/>
        <c:axId val="220992328"/>
        <c:axId val="220992720"/>
      </c:lineChart>
      <c:dateAx>
        <c:axId val="220992328"/>
        <c:scaling>
          <c:orientation val="minMax"/>
        </c:scaling>
        <c:delete val="1"/>
        <c:axPos val="b"/>
        <c:numFmt formatCode="&quot;H&quot;yy" sourceLinked="1"/>
        <c:majorTickMark val="none"/>
        <c:minorTickMark val="none"/>
        <c:tickLblPos val="none"/>
        <c:crossAx val="220992720"/>
        <c:crosses val="autoZero"/>
        <c:auto val="1"/>
        <c:lblOffset val="100"/>
        <c:baseTimeUnit val="years"/>
      </c:dateAx>
      <c:valAx>
        <c:axId val="22099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99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27.83</c:v>
                </c:pt>
              </c:numCache>
            </c:numRef>
          </c:val>
          <c:extLst xmlns:c16r2="http://schemas.microsoft.com/office/drawing/2015/06/chart">
            <c:ext xmlns:c16="http://schemas.microsoft.com/office/drawing/2014/chart" uri="{C3380CC4-5D6E-409C-BE32-E72D297353CC}">
              <c16:uniqueId val="{00000000-BA2E-468B-B76C-1E4F34A2472C}"/>
            </c:ext>
          </c:extLst>
        </c:ser>
        <c:dLbls>
          <c:showLegendKey val="0"/>
          <c:showVal val="0"/>
          <c:showCatName val="0"/>
          <c:showSerName val="0"/>
          <c:showPercent val="0"/>
          <c:showBubbleSize val="0"/>
        </c:dLbls>
        <c:gapWidth val="150"/>
        <c:axId val="220993896"/>
        <c:axId val="22099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46.51</c:v>
                </c:pt>
              </c:numCache>
            </c:numRef>
          </c:val>
          <c:smooth val="0"/>
          <c:extLst xmlns:c16r2="http://schemas.microsoft.com/office/drawing/2015/06/chart">
            <c:ext xmlns:c16="http://schemas.microsoft.com/office/drawing/2014/chart" uri="{C3380CC4-5D6E-409C-BE32-E72D297353CC}">
              <c16:uniqueId val="{00000001-BA2E-468B-B76C-1E4F34A2472C}"/>
            </c:ext>
          </c:extLst>
        </c:ser>
        <c:dLbls>
          <c:showLegendKey val="0"/>
          <c:showVal val="0"/>
          <c:showCatName val="0"/>
          <c:showSerName val="0"/>
          <c:showPercent val="0"/>
          <c:showBubbleSize val="0"/>
        </c:dLbls>
        <c:marker val="1"/>
        <c:smooth val="0"/>
        <c:axId val="220993896"/>
        <c:axId val="220994288"/>
      </c:lineChart>
      <c:dateAx>
        <c:axId val="220993896"/>
        <c:scaling>
          <c:orientation val="minMax"/>
        </c:scaling>
        <c:delete val="1"/>
        <c:axPos val="b"/>
        <c:numFmt formatCode="&quot;H&quot;yy" sourceLinked="1"/>
        <c:majorTickMark val="none"/>
        <c:minorTickMark val="none"/>
        <c:tickLblPos val="none"/>
        <c:crossAx val="220994288"/>
        <c:crosses val="autoZero"/>
        <c:auto val="1"/>
        <c:lblOffset val="100"/>
        <c:baseTimeUnit val="years"/>
      </c:dateAx>
      <c:valAx>
        <c:axId val="22099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9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497.23</c:v>
                </c:pt>
              </c:numCache>
            </c:numRef>
          </c:val>
          <c:extLst xmlns:c16r2="http://schemas.microsoft.com/office/drawing/2015/06/chart">
            <c:ext xmlns:c16="http://schemas.microsoft.com/office/drawing/2014/chart" uri="{C3380CC4-5D6E-409C-BE32-E72D297353CC}">
              <c16:uniqueId val="{00000000-5EB4-4327-8126-25B01CABAA22}"/>
            </c:ext>
          </c:extLst>
        </c:ser>
        <c:dLbls>
          <c:showLegendKey val="0"/>
          <c:showVal val="0"/>
          <c:showCatName val="0"/>
          <c:showSerName val="0"/>
          <c:showPercent val="0"/>
          <c:showBubbleSize val="0"/>
        </c:dLbls>
        <c:gapWidth val="150"/>
        <c:axId val="220995464"/>
        <c:axId val="22170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481.17</c:v>
                </c:pt>
              </c:numCache>
            </c:numRef>
          </c:val>
          <c:smooth val="0"/>
          <c:extLst xmlns:c16r2="http://schemas.microsoft.com/office/drawing/2015/06/chart">
            <c:ext xmlns:c16="http://schemas.microsoft.com/office/drawing/2014/chart" uri="{C3380CC4-5D6E-409C-BE32-E72D297353CC}">
              <c16:uniqueId val="{00000001-5EB4-4327-8126-25B01CABAA22}"/>
            </c:ext>
          </c:extLst>
        </c:ser>
        <c:dLbls>
          <c:showLegendKey val="0"/>
          <c:showVal val="0"/>
          <c:showCatName val="0"/>
          <c:showSerName val="0"/>
          <c:showPercent val="0"/>
          <c:showBubbleSize val="0"/>
        </c:dLbls>
        <c:marker val="1"/>
        <c:smooth val="0"/>
        <c:axId val="220995464"/>
        <c:axId val="221700048"/>
      </c:lineChart>
      <c:dateAx>
        <c:axId val="220995464"/>
        <c:scaling>
          <c:orientation val="minMax"/>
        </c:scaling>
        <c:delete val="1"/>
        <c:axPos val="b"/>
        <c:numFmt formatCode="&quot;H&quot;yy" sourceLinked="1"/>
        <c:majorTickMark val="none"/>
        <c:minorTickMark val="none"/>
        <c:tickLblPos val="none"/>
        <c:crossAx val="221700048"/>
        <c:crosses val="autoZero"/>
        <c:auto val="1"/>
        <c:lblOffset val="100"/>
        <c:baseTimeUnit val="years"/>
      </c:dateAx>
      <c:valAx>
        <c:axId val="22170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9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登別市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47608</v>
      </c>
      <c r="AM8" s="61"/>
      <c r="AN8" s="61"/>
      <c r="AO8" s="61"/>
      <c r="AP8" s="61"/>
      <c r="AQ8" s="61"/>
      <c r="AR8" s="61"/>
      <c r="AS8" s="61"/>
      <c r="AT8" s="52">
        <f>データ!$S$6</f>
        <v>212.21</v>
      </c>
      <c r="AU8" s="53"/>
      <c r="AV8" s="53"/>
      <c r="AW8" s="53"/>
      <c r="AX8" s="53"/>
      <c r="AY8" s="53"/>
      <c r="AZ8" s="53"/>
      <c r="BA8" s="53"/>
      <c r="BB8" s="54">
        <f>データ!$T$6</f>
        <v>224.34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56.89</v>
      </c>
      <c r="J10" s="53"/>
      <c r="K10" s="53"/>
      <c r="L10" s="53"/>
      <c r="M10" s="53"/>
      <c r="N10" s="53"/>
      <c r="O10" s="64"/>
      <c r="P10" s="54">
        <f>データ!$P$6</f>
        <v>0.32</v>
      </c>
      <c r="Q10" s="54"/>
      <c r="R10" s="54"/>
      <c r="S10" s="54"/>
      <c r="T10" s="54"/>
      <c r="U10" s="54"/>
      <c r="V10" s="54"/>
      <c r="W10" s="61">
        <f>データ!$Q$6</f>
        <v>3717</v>
      </c>
      <c r="X10" s="61"/>
      <c r="Y10" s="61"/>
      <c r="Z10" s="61"/>
      <c r="AA10" s="61"/>
      <c r="AB10" s="61"/>
      <c r="AC10" s="61"/>
      <c r="AD10" s="2"/>
      <c r="AE10" s="2"/>
      <c r="AF10" s="2"/>
      <c r="AG10" s="2"/>
      <c r="AH10" s="4"/>
      <c r="AI10" s="4"/>
      <c r="AJ10" s="4"/>
      <c r="AK10" s="4"/>
      <c r="AL10" s="61">
        <f>データ!$U$6</f>
        <v>149</v>
      </c>
      <c r="AM10" s="61"/>
      <c r="AN10" s="61"/>
      <c r="AO10" s="61"/>
      <c r="AP10" s="61"/>
      <c r="AQ10" s="61"/>
      <c r="AR10" s="61"/>
      <c r="AS10" s="61"/>
      <c r="AT10" s="52">
        <f>データ!$V$6</f>
        <v>13.78</v>
      </c>
      <c r="AU10" s="53"/>
      <c r="AV10" s="53"/>
      <c r="AW10" s="53"/>
      <c r="AX10" s="53"/>
      <c r="AY10" s="53"/>
      <c r="AZ10" s="53"/>
      <c r="BA10" s="53"/>
      <c r="BB10" s="54">
        <f>データ!$W$6</f>
        <v>10.81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Grkg4hlMXSW02hJcGi+q+yeTslrxu2N1pbtzSAjoqAZfEtHRXF51x+inIX1p/PTMrrvC2f1wefR+DTR5iyj52Q==" saltValue="wwRACQE1+fpSC6oYZtXG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12301</v>
      </c>
      <c r="D6" s="34">
        <f t="shared" si="3"/>
        <v>46</v>
      </c>
      <c r="E6" s="34">
        <f t="shared" si="3"/>
        <v>1</v>
      </c>
      <c r="F6" s="34">
        <f t="shared" si="3"/>
        <v>0</v>
      </c>
      <c r="G6" s="34">
        <f t="shared" si="3"/>
        <v>5</v>
      </c>
      <c r="H6" s="34" t="str">
        <f t="shared" si="3"/>
        <v>北海道　登別市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56.89</v>
      </c>
      <c r="P6" s="35">
        <f t="shared" si="3"/>
        <v>0.32</v>
      </c>
      <c r="Q6" s="35">
        <f t="shared" si="3"/>
        <v>3717</v>
      </c>
      <c r="R6" s="35">
        <f t="shared" si="3"/>
        <v>47608</v>
      </c>
      <c r="S6" s="35">
        <f t="shared" si="3"/>
        <v>212.21</v>
      </c>
      <c r="T6" s="35">
        <f t="shared" si="3"/>
        <v>224.34</v>
      </c>
      <c r="U6" s="35">
        <f t="shared" si="3"/>
        <v>149</v>
      </c>
      <c r="V6" s="35">
        <f t="shared" si="3"/>
        <v>13.78</v>
      </c>
      <c r="W6" s="35">
        <f t="shared" si="3"/>
        <v>10.81</v>
      </c>
      <c r="X6" s="36" t="str">
        <f>IF(X7="",NA(),X7)</f>
        <v>-</v>
      </c>
      <c r="Y6" s="36" t="str">
        <f t="shared" ref="Y6:AG6" si="4">IF(Y7="",NA(),Y7)</f>
        <v>-</v>
      </c>
      <c r="Z6" s="36" t="str">
        <f t="shared" si="4"/>
        <v>-</v>
      </c>
      <c r="AA6" s="36" t="str">
        <f t="shared" si="4"/>
        <v>-</v>
      </c>
      <c r="AB6" s="36">
        <f t="shared" si="4"/>
        <v>65.98</v>
      </c>
      <c r="AC6" s="36" t="str">
        <f t="shared" si="4"/>
        <v>-</v>
      </c>
      <c r="AD6" s="36" t="str">
        <f t="shared" si="4"/>
        <v>-</v>
      </c>
      <c r="AE6" s="36" t="str">
        <f t="shared" si="4"/>
        <v>-</v>
      </c>
      <c r="AF6" s="36" t="str">
        <f t="shared" si="4"/>
        <v>-</v>
      </c>
      <c r="AG6" s="36">
        <f t="shared" si="4"/>
        <v>88.54</v>
      </c>
      <c r="AH6" s="35" t="str">
        <f>IF(AH7="","",IF(AH7="-","【-】","【"&amp;SUBSTITUTE(TEXT(AH7,"#,##0.00"),"-","△")&amp;"】"))</f>
        <v>【102.72】</v>
      </c>
      <c r="AI6" s="36" t="str">
        <f>IF(AI7="",NA(),AI7)</f>
        <v>-</v>
      </c>
      <c r="AJ6" s="36" t="str">
        <f t="shared" ref="AJ6:AR6" si="5">IF(AJ7="",NA(),AJ7)</f>
        <v>-</v>
      </c>
      <c r="AK6" s="36" t="str">
        <f t="shared" si="5"/>
        <v>-</v>
      </c>
      <c r="AL6" s="36" t="str">
        <f t="shared" si="5"/>
        <v>-</v>
      </c>
      <c r="AM6" s="36">
        <f t="shared" si="5"/>
        <v>179.55</v>
      </c>
      <c r="AN6" s="36" t="str">
        <f t="shared" si="5"/>
        <v>-</v>
      </c>
      <c r="AO6" s="36" t="str">
        <f t="shared" si="5"/>
        <v>-</v>
      </c>
      <c r="AP6" s="36" t="str">
        <f t="shared" si="5"/>
        <v>-</v>
      </c>
      <c r="AQ6" s="36" t="str">
        <f t="shared" si="5"/>
        <v>-</v>
      </c>
      <c r="AR6" s="36">
        <f t="shared" si="5"/>
        <v>163.30000000000001</v>
      </c>
      <c r="AS6" s="35" t="str">
        <f>IF(AS7="","",IF(AS7="-","【-】","【"&amp;SUBSTITUTE(TEXT(AS7,"#,##0.00"),"-","△")&amp;"】"))</f>
        <v>【28.47】</v>
      </c>
      <c r="AT6" s="36" t="str">
        <f>IF(AT7="",NA(),AT7)</f>
        <v>-</v>
      </c>
      <c r="AU6" s="36" t="str">
        <f t="shared" ref="AU6:BC6" si="6">IF(AU7="",NA(),AU7)</f>
        <v>-</v>
      </c>
      <c r="AV6" s="36" t="str">
        <f t="shared" si="6"/>
        <v>-</v>
      </c>
      <c r="AW6" s="36" t="str">
        <f t="shared" si="6"/>
        <v>-</v>
      </c>
      <c r="AX6" s="36">
        <f t="shared" si="6"/>
        <v>49.56</v>
      </c>
      <c r="AY6" s="36" t="str">
        <f t="shared" si="6"/>
        <v>-</v>
      </c>
      <c r="AZ6" s="36" t="str">
        <f t="shared" si="6"/>
        <v>-</v>
      </c>
      <c r="BA6" s="36" t="str">
        <f t="shared" si="6"/>
        <v>-</v>
      </c>
      <c r="BB6" s="36" t="str">
        <f t="shared" si="6"/>
        <v>-</v>
      </c>
      <c r="BC6" s="36">
        <f t="shared" si="6"/>
        <v>86.33</v>
      </c>
      <c r="BD6" s="35" t="str">
        <f>IF(BD7="","",IF(BD7="-","【-】","【"&amp;SUBSTITUTE(TEXT(BD7,"#,##0.00"),"-","△")&amp;"】"))</f>
        <v>【244.67】</v>
      </c>
      <c r="BE6" s="36" t="str">
        <f>IF(BE7="",NA(),BE7)</f>
        <v>-</v>
      </c>
      <c r="BF6" s="36" t="str">
        <f t="shared" ref="BF6:BN6" si="7">IF(BF7="",NA(),BF7)</f>
        <v>-</v>
      </c>
      <c r="BG6" s="36" t="str">
        <f t="shared" si="7"/>
        <v>-</v>
      </c>
      <c r="BH6" s="36" t="str">
        <f t="shared" si="7"/>
        <v>-</v>
      </c>
      <c r="BI6" s="36">
        <f t="shared" si="7"/>
        <v>1630.53</v>
      </c>
      <c r="BJ6" s="36" t="str">
        <f t="shared" si="7"/>
        <v>-</v>
      </c>
      <c r="BK6" s="36" t="str">
        <f t="shared" si="7"/>
        <v>-</v>
      </c>
      <c r="BL6" s="36" t="str">
        <f t="shared" si="7"/>
        <v>-</v>
      </c>
      <c r="BM6" s="36" t="str">
        <f t="shared" si="7"/>
        <v>-</v>
      </c>
      <c r="BN6" s="36">
        <f t="shared" si="7"/>
        <v>1077.8499999999999</v>
      </c>
      <c r="BO6" s="35" t="str">
        <f>IF(BO7="","",IF(BO7="-","【-】","【"&amp;SUBSTITUTE(TEXT(BO7,"#,##0.00"),"-","△")&amp;"】"))</f>
        <v>【989.92】</v>
      </c>
      <c r="BP6" s="36" t="str">
        <f>IF(BP7="",NA(),BP7)</f>
        <v>-</v>
      </c>
      <c r="BQ6" s="36" t="str">
        <f t="shared" ref="BQ6:BY6" si="8">IF(BQ7="",NA(),BQ7)</f>
        <v>-</v>
      </c>
      <c r="BR6" s="36" t="str">
        <f t="shared" si="8"/>
        <v>-</v>
      </c>
      <c r="BS6" s="36" t="str">
        <f t="shared" si="8"/>
        <v>-</v>
      </c>
      <c r="BT6" s="36">
        <f t="shared" si="8"/>
        <v>27.83</v>
      </c>
      <c r="BU6" s="36" t="str">
        <f t="shared" si="8"/>
        <v>-</v>
      </c>
      <c r="BV6" s="36" t="str">
        <f t="shared" si="8"/>
        <v>-</v>
      </c>
      <c r="BW6" s="36" t="str">
        <f t="shared" si="8"/>
        <v>-</v>
      </c>
      <c r="BX6" s="36" t="str">
        <f t="shared" si="8"/>
        <v>-</v>
      </c>
      <c r="BY6" s="36">
        <f t="shared" si="8"/>
        <v>46.51</v>
      </c>
      <c r="BZ6" s="35" t="str">
        <f>IF(BZ7="","",IF(BZ7="-","【-】","【"&amp;SUBSTITUTE(TEXT(BZ7,"#,##0.00"),"-","△")&amp;"】"))</f>
        <v>【68.67】</v>
      </c>
      <c r="CA6" s="36" t="str">
        <f>IF(CA7="",NA(),CA7)</f>
        <v>-</v>
      </c>
      <c r="CB6" s="36" t="str">
        <f t="shared" ref="CB6:CJ6" si="9">IF(CB7="",NA(),CB7)</f>
        <v>-</v>
      </c>
      <c r="CC6" s="36" t="str">
        <f t="shared" si="9"/>
        <v>-</v>
      </c>
      <c r="CD6" s="36" t="str">
        <f t="shared" si="9"/>
        <v>-</v>
      </c>
      <c r="CE6" s="36">
        <f t="shared" si="9"/>
        <v>497.23</v>
      </c>
      <c r="CF6" s="36" t="str">
        <f t="shared" si="9"/>
        <v>-</v>
      </c>
      <c r="CG6" s="36" t="str">
        <f t="shared" si="9"/>
        <v>-</v>
      </c>
      <c r="CH6" s="36" t="str">
        <f t="shared" si="9"/>
        <v>-</v>
      </c>
      <c r="CI6" s="36" t="str">
        <f t="shared" si="9"/>
        <v>-</v>
      </c>
      <c r="CJ6" s="36">
        <f t="shared" si="9"/>
        <v>481.17</v>
      </c>
      <c r="CK6" s="35" t="str">
        <f>IF(CK7="","",IF(CK7="-","【-】","【"&amp;SUBSTITUTE(TEXT(CK7,"#,##0.00"),"-","△")&amp;"】"))</f>
        <v>【264.82】</v>
      </c>
      <c r="CL6" s="36" t="str">
        <f>IF(CL7="",NA(),CL7)</f>
        <v>-</v>
      </c>
      <c r="CM6" s="36" t="str">
        <f t="shared" ref="CM6:CU6" si="10">IF(CM7="",NA(),CM7)</f>
        <v>-</v>
      </c>
      <c r="CN6" s="36" t="str">
        <f t="shared" si="10"/>
        <v>-</v>
      </c>
      <c r="CO6" s="36" t="str">
        <f t="shared" si="10"/>
        <v>-</v>
      </c>
      <c r="CP6" s="36">
        <f t="shared" si="10"/>
        <v>65.83</v>
      </c>
      <c r="CQ6" s="36" t="str">
        <f t="shared" si="10"/>
        <v>-</v>
      </c>
      <c r="CR6" s="36" t="str">
        <f t="shared" si="10"/>
        <v>-</v>
      </c>
      <c r="CS6" s="36" t="str">
        <f t="shared" si="10"/>
        <v>-</v>
      </c>
      <c r="CT6" s="36" t="str">
        <f t="shared" si="10"/>
        <v>-</v>
      </c>
      <c r="CU6" s="36">
        <f t="shared" si="10"/>
        <v>49.65</v>
      </c>
      <c r="CV6" s="35" t="str">
        <f>IF(CV7="","",IF(CV7="-","【-】","【"&amp;SUBSTITUTE(TEXT(CV7,"#,##0.00"),"-","△")&amp;"】"))</f>
        <v>【51.13】</v>
      </c>
      <c r="CW6" s="36" t="str">
        <f>IF(CW7="",NA(),CW7)</f>
        <v>-</v>
      </c>
      <c r="CX6" s="36" t="str">
        <f t="shared" ref="CX6:DF6" si="11">IF(CX7="",NA(),CX7)</f>
        <v>-</v>
      </c>
      <c r="CY6" s="36" t="str">
        <f t="shared" si="11"/>
        <v>-</v>
      </c>
      <c r="CZ6" s="36" t="str">
        <f t="shared" si="11"/>
        <v>-</v>
      </c>
      <c r="DA6" s="36">
        <f t="shared" si="11"/>
        <v>47.62</v>
      </c>
      <c r="DB6" s="36" t="str">
        <f t="shared" si="11"/>
        <v>-</v>
      </c>
      <c r="DC6" s="36" t="str">
        <f t="shared" si="11"/>
        <v>-</v>
      </c>
      <c r="DD6" s="36" t="str">
        <f t="shared" si="11"/>
        <v>-</v>
      </c>
      <c r="DE6" s="36" t="str">
        <f t="shared" si="11"/>
        <v>-</v>
      </c>
      <c r="DF6" s="36">
        <f t="shared" si="11"/>
        <v>64.03</v>
      </c>
      <c r="DG6" s="35" t="str">
        <f>IF(DG7="","",IF(DG7="-","【-】","【"&amp;SUBSTITUTE(TEXT(DG7,"#,##0.00"),"-","△")&amp;"】"))</f>
        <v>【76.64】</v>
      </c>
      <c r="DH6" s="36" t="str">
        <f>IF(DH7="",NA(),DH7)</f>
        <v>-</v>
      </c>
      <c r="DI6" s="36" t="str">
        <f t="shared" ref="DI6:DQ6" si="12">IF(DI7="",NA(),DI7)</f>
        <v>-</v>
      </c>
      <c r="DJ6" s="36" t="str">
        <f t="shared" si="12"/>
        <v>-</v>
      </c>
      <c r="DK6" s="36" t="str">
        <f t="shared" si="12"/>
        <v>-</v>
      </c>
      <c r="DL6" s="36">
        <f t="shared" si="12"/>
        <v>9.67</v>
      </c>
      <c r="DM6" s="36" t="str">
        <f t="shared" si="12"/>
        <v>-</v>
      </c>
      <c r="DN6" s="36" t="str">
        <f t="shared" si="12"/>
        <v>-</v>
      </c>
      <c r="DO6" s="36" t="str">
        <f t="shared" si="12"/>
        <v>-</v>
      </c>
      <c r="DP6" s="36" t="str">
        <f t="shared" si="12"/>
        <v>-</v>
      </c>
      <c r="DQ6" s="36">
        <f t="shared" si="12"/>
        <v>29.03</v>
      </c>
      <c r="DR6" s="35" t="str">
        <f>IF(DR7="","",IF(DR7="-","【-】","【"&amp;SUBSTITUTE(TEXT(DR7,"#,##0.00"),"-","△")&amp;"】"))</f>
        <v>【40.79】</v>
      </c>
      <c r="DS6" s="36" t="str">
        <f>IF(DS7="",NA(),DS7)</f>
        <v>-</v>
      </c>
      <c r="DT6" s="36" t="str">
        <f t="shared" ref="DT6:EB6" si="13">IF(DT7="",NA(),DT7)</f>
        <v>-</v>
      </c>
      <c r="DU6" s="36" t="str">
        <f t="shared" si="13"/>
        <v>-</v>
      </c>
      <c r="DV6" s="36" t="str">
        <f t="shared" si="13"/>
        <v>-</v>
      </c>
      <c r="DW6" s="36">
        <f t="shared" si="13"/>
        <v>44.63</v>
      </c>
      <c r="DX6" s="36" t="str">
        <f t="shared" si="13"/>
        <v>-</v>
      </c>
      <c r="DY6" s="36" t="str">
        <f t="shared" si="13"/>
        <v>-</v>
      </c>
      <c r="DZ6" s="36" t="str">
        <f t="shared" si="13"/>
        <v>-</v>
      </c>
      <c r="EA6" s="36" t="str">
        <f t="shared" si="13"/>
        <v>-</v>
      </c>
      <c r="EB6" s="36">
        <f t="shared" si="13"/>
        <v>11.18</v>
      </c>
      <c r="EC6" s="35" t="str">
        <f>IF(EC7="","",IF(EC7="-","【-】","【"&amp;SUBSTITUTE(TEXT(EC7,"#,##0.00"),"-","△")&amp;"】"))</f>
        <v>【15.98】</v>
      </c>
      <c r="ED6" s="36" t="str">
        <f>IF(ED7="",NA(),ED7)</f>
        <v>-</v>
      </c>
      <c r="EE6" s="36" t="str">
        <f t="shared" ref="EE6:EM6" si="14">IF(EE7="",NA(),EE7)</f>
        <v>-</v>
      </c>
      <c r="EF6" s="36" t="str">
        <f t="shared" si="14"/>
        <v>-</v>
      </c>
      <c r="EG6" s="36" t="str">
        <f t="shared" si="14"/>
        <v>-</v>
      </c>
      <c r="EH6" s="36">
        <f t="shared" si="14"/>
        <v>0.6</v>
      </c>
      <c r="EI6" s="36" t="str">
        <f t="shared" si="14"/>
        <v>-</v>
      </c>
      <c r="EJ6" s="36" t="str">
        <f t="shared" si="14"/>
        <v>-</v>
      </c>
      <c r="EK6" s="36" t="str">
        <f t="shared" si="14"/>
        <v>-</v>
      </c>
      <c r="EL6" s="36" t="str">
        <f t="shared" si="14"/>
        <v>-</v>
      </c>
      <c r="EM6" s="36">
        <f t="shared" si="14"/>
        <v>0.25</v>
      </c>
      <c r="EN6" s="35" t="str">
        <f>IF(EN7="","",IF(EN7="-","【-】","【"&amp;SUBSTITUTE(TEXT(EN7,"#,##0.00"),"-","△")&amp;"】"))</f>
        <v>【0.44】</v>
      </c>
    </row>
    <row r="7" spans="1:144" s="37" customFormat="1" x14ac:dyDescent="0.15">
      <c r="A7" s="29"/>
      <c r="B7" s="38">
        <v>2019</v>
      </c>
      <c r="C7" s="38">
        <v>12301</v>
      </c>
      <c r="D7" s="38">
        <v>46</v>
      </c>
      <c r="E7" s="38">
        <v>1</v>
      </c>
      <c r="F7" s="38">
        <v>0</v>
      </c>
      <c r="G7" s="38">
        <v>5</v>
      </c>
      <c r="H7" s="38" t="s">
        <v>93</v>
      </c>
      <c r="I7" s="38" t="s">
        <v>94</v>
      </c>
      <c r="J7" s="38" t="s">
        <v>95</v>
      </c>
      <c r="K7" s="38" t="s">
        <v>96</v>
      </c>
      <c r="L7" s="38" t="s">
        <v>97</v>
      </c>
      <c r="M7" s="38" t="s">
        <v>98</v>
      </c>
      <c r="N7" s="39" t="s">
        <v>99</v>
      </c>
      <c r="O7" s="39">
        <v>56.89</v>
      </c>
      <c r="P7" s="39">
        <v>0.32</v>
      </c>
      <c r="Q7" s="39">
        <v>3717</v>
      </c>
      <c r="R7" s="39">
        <v>47608</v>
      </c>
      <c r="S7" s="39">
        <v>212.21</v>
      </c>
      <c r="T7" s="39">
        <v>224.34</v>
      </c>
      <c r="U7" s="39">
        <v>149</v>
      </c>
      <c r="V7" s="39">
        <v>13.78</v>
      </c>
      <c r="W7" s="39">
        <v>10.81</v>
      </c>
      <c r="X7" s="39" t="s">
        <v>99</v>
      </c>
      <c r="Y7" s="39" t="s">
        <v>99</v>
      </c>
      <c r="Z7" s="39" t="s">
        <v>99</v>
      </c>
      <c r="AA7" s="39" t="s">
        <v>99</v>
      </c>
      <c r="AB7" s="39">
        <v>65.98</v>
      </c>
      <c r="AC7" s="39" t="s">
        <v>99</v>
      </c>
      <c r="AD7" s="39" t="s">
        <v>99</v>
      </c>
      <c r="AE7" s="39" t="s">
        <v>99</v>
      </c>
      <c r="AF7" s="39" t="s">
        <v>99</v>
      </c>
      <c r="AG7" s="39">
        <v>88.54</v>
      </c>
      <c r="AH7" s="39">
        <v>102.72</v>
      </c>
      <c r="AI7" s="39" t="s">
        <v>99</v>
      </c>
      <c r="AJ7" s="39" t="s">
        <v>99</v>
      </c>
      <c r="AK7" s="39" t="s">
        <v>99</v>
      </c>
      <c r="AL7" s="39" t="s">
        <v>99</v>
      </c>
      <c r="AM7" s="39">
        <v>179.55</v>
      </c>
      <c r="AN7" s="39" t="s">
        <v>99</v>
      </c>
      <c r="AO7" s="39" t="s">
        <v>99</v>
      </c>
      <c r="AP7" s="39" t="s">
        <v>99</v>
      </c>
      <c r="AQ7" s="39" t="s">
        <v>99</v>
      </c>
      <c r="AR7" s="39">
        <v>163.30000000000001</v>
      </c>
      <c r="AS7" s="39">
        <v>28.47</v>
      </c>
      <c r="AT7" s="39" t="s">
        <v>99</v>
      </c>
      <c r="AU7" s="39" t="s">
        <v>99</v>
      </c>
      <c r="AV7" s="39" t="s">
        <v>99</v>
      </c>
      <c r="AW7" s="39" t="s">
        <v>99</v>
      </c>
      <c r="AX7" s="39">
        <v>49.56</v>
      </c>
      <c r="AY7" s="39" t="s">
        <v>99</v>
      </c>
      <c r="AZ7" s="39" t="s">
        <v>99</v>
      </c>
      <c r="BA7" s="39" t="s">
        <v>99</v>
      </c>
      <c r="BB7" s="39" t="s">
        <v>99</v>
      </c>
      <c r="BC7" s="39">
        <v>86.33</v>
      </c>
      <c r="BD7" s="39">
        <v>244.67</v>
      </c>
      <c r="BE7" s="39" t="s">
        <v>99</v>
      </c>
      <c r="BF7" s="39" t="s">
        <v>99</v>
      </c>
      <c r="BG7" s="39" t="s">
        <v>99</v>
      </c>
      <c r="BH7" s="39" t="s">
        <v>99</v>
      </c>
      <c r="BI7" s="39">
        <v>1630.53</v>
      </c>
      <c r="BJ7" s="39" t="s">
        <v>99</v>
      </c>
      <c r="BK7" s="39" t="s">
        <v>99</v>
      </c>
      <c r="BL7" s="39" t="s">
        <v>99</v>
      </c>
      <c r="BM7" s="39" t="s">
        <v>99</v>
      </c>
      <c r="BN7" s="39">
        <v>1077.8499999999999</v>
      </c>
      <c r="BO7" s="39">
        <v>989.92</v>
      </c>
      <c r="BP7" s="39" t="s">
        <v>99</v>
      </c>
      <c r="BQ7" s="39" t="s">
        <v>99</v>
      </c>
      <c r="BR7" s="39" t="s">
        <v>99</v>
      </c>
      <c r="BS7" s="39" t="s">
        <v>99</v>
      </c>
      <c r="BT7" s="39">
        <v>27.83</v>
      </c>
      <c r="BU7" s="39" t="s">
        <v>99</v>
      </c>
      <c r="BV7" s="39" t="s">
        <v>99</v>
      </c>
      <c r="BW7" s="39" t="s">
        <v>99</v>
      </c>
      <c r="BX7" s="39" t="s">
        <v>99</v>
      </c>
      <c r="BY7" s="39">
        <v>46.51</v>
      </c>
      <c r="BZ7" s="39">
        <v>68.67</v>
      </c>
      <c r="CA7" s="39" t="s">
        <v>99</v>
      </c>
      <c r="CB7" s="39" t="s">
        <v>99</v>
      </c>
      <c r="CC7" s="39" t="s">
        <v>99</v>
      </c>
      <c r="CD7" s="39" t="s">
        <v>99</v>
      </c>
      <c r="CE7" s="39">
        <v>497.23</v>
      </c>
      <c r="CF7" s="39" t="s">
        <v>99</v>
      </c>
      <c r="CG7" s="39" t="s">
        <v>99</v>
      </c>
      <c r="CH7" s="39" t="s">
        <v>99</v>
      </c>
      <c r="CI7" s="39" t="s">
        <v>99</v>
      </c>
      <c r="CJ7" s="39">
        <v>481.17</v>
      </c>
      <c r="CK7" s="39">
        <v>264.82</v>
      </c>
      <c r="CL7" s="39" t="s">
        <v>99</v>
      </c>
      <c r="CM7" s="39" t="s">
        <v>99</v>
      </c>
      <c r="CN7" s="39" t="s">
        <v>99</v>
      </c>
      <c r="CO7" s="39" t="s">
        <v>99</v>
      </c>
      <c r="CP7" s="39">
        <v>65.83</v>
      </c>
      <c r="CQ7" s="39" t="s">
        <v>99</v>
      </c>
      <c r="CR7" s="39" t="s">
        <v>99</v>
      </c>
      <c r="CS7" s="39" t="s">
        <v>99</v>
      </c>
      <c r="CT7" s="39" t="s">
        <v>99</v>
      </c>
      <c r="CU7" s="39">
        <v>49.65</v>
      </c>
      <c r="CV7" s="39">
        <v>51.13</v>
      </c>
      <c r="CW7" s="39" t="s">
        <v>99</v>
      </c>
      <c r="CX7" s="39" t="s">
        <v>99</v>
      </c>
      <c r="CY7" s="39" t="s">
        <v>99</v>
      </c>
      <c r="CZ7" s="39" t="s">
        <v>99</v>
      </c>
      <c r="DA7" s="39">
        <v>47.62</v>
      </c>
      <c r="DB7" s="39" t="s">
        <v>99</v>
      </c>
      <c r="DC7" s="39" t="s">
        <v>99</v>
      </c>
      <c r="DD7" s="39" t="s">
        <v>99</v>
      </c>
      <c r="DE7" s="39" t="s">
        <v>99</v>
      </c>
      <c r="DF7" s="39">
        <v>64.03</v>
      </c>
      <c r="DG7" s="39">
        <v>76.64</v>
      </c>
      <c r="DH7" s="39" t="s">
        <v>99</v>
      </c>
      <c r="DI7" s="39" t="s">
        <v>99</v>
      </c>
      <c r="DJ7" s="39" t="s">
        <v>99</v>
      </c>
      <c r="DK7" s="39" t="s">
        <v>99</v>
      </c>
      <c r="DL7" s="39">
        <v>9.67</v>
      </c>
      <c r="DM7" s="39" t="s">
        <v>99</v>
      </c>
      <c r="DN7" s="39" t="s">
        <v>99</v>
      </c>
      <c r="DO7" s="39" t="s">
        <v>99</v>
      </c>
      <c r="DP7" s="39" t="s">
        <v>99</v>
      </c>
      <c r="DQ7" s="39">
        <v>29.03</v>
      </c>
      <c r="DR7" s="39">
        <v>40.79</v>
      </c>
      <c r="DS7" s="39" t="s">
        <v>99</v>
      </c>
      <c r="DT7" s="39" t="s">
        <v>99</v>
      </c>
      <c r="DU7" s="39" t="s">
        <v>99</v>
      </c>
      <c r="DV7" s="39" t="s">
        <v>99</v>
      </c>
      <c r="DW7" s="39">
        <v>44.63</v>
      </c>
      <c r="DX7" s="39" t="s">
        <v>99</v>
      </c>
      <c r="DY7" s="39" t="s">
        <v>99</v>
      </c>
      <c r="DZ7" s="39" t="s">
        <v>99</v>
      </c>
      <c r="EA7" s="39" t="s">
        <v>99</v>
      </c>
      <c r="EB7" s="39">
        <v>11.18</v>
      </c>
      <c r="EC7" s="39">
        <v>15.98</v>
      </c>
      <c r="ED7" s="39" t="s">
        <v>99</v>
      </c>
      <c r="EE7" s="39" t="s">
        <v>99</v>
      </c>
      <c r="EF7" s="39" t="s">
        <v>99</v>
      </c>
      <c r="EG7" s="39" t="s">
        <v>99</v>
      </c>
      <c r="EH7" s="39">
        <v>0.6</v>
      </c>
      <c r="EI7" s="39" t="s">
        <v>99</v>
      </c>
      <c r="EJ7" s="39" t="s">
        <v>99</v>
      </c>
      <c r="EK7" s="39" t="s">
        <v>99</v>
      </c>
      <c r="EL7" s="39" t="s">
        <v>99</v>
      </c>
      <c r="EM7" s="39">
        <v>0.25</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gyoumu03</cp:lastModifiedBy>
  <cp:lastPrinted>2021-01-19T06:39:21Z</cp:lastPrinted>
  <dcterms:created xsi:type="dcterms:W3CDTF">2020-12-04T02:01:33Z</dcterms:created>
  <dcterms:modified xsi:type="dcterms:W3CDTF">2021-01-19T07:52:39Z</dcterms:modified>
  <cp:category/>
</cp:coreProperties>
</file>