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財政Ｇからの転送（照会・通知等）\H29\1月\H30.1.29 経営比較分析表の分析等について\報告用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 calcMode="manual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AT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<sst xmlns="http://schemas.openxmlformats.org/spreadsheetml/2006/main" count="237" uniqueCount="124">
  <si>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</si>
  <si>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</si>
  <si>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</si>
  <si>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</si>
  <si>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</si>
  <si>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</si>
  <si>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</si>
  <si>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</si>
  <si>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</si>
  <si>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</si>
  <si>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</si>
  <si>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</si>
  <si>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</si>
  <si>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</si>
  <si>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</si>
  <si>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</si>
  <si>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</si>
  <si>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</si>
  <si>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</si>
  <si>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</si>
  <si>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</si>
  <si>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</si>
  <si>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</si>
  <si>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</si>
  <si>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</si>
  <si>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</si>
  <si>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</si>
  <si>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</si>
  <si>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</si>
  <si>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</si>
  <si>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</si>
  <si>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</si>
  <si>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</si>
  <si>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</si>
  <si>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</si>
  <si>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</si>
  <si>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</si>
  <si>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</si>
  <si>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</si>
  <si>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</si>
  <si>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</si>
  <si>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</si>
  <si>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</si>
  <si>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</si>
  <si>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</si>
  <si>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</si>
  <si>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</si>
  <si>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</si>
  <si>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</si>
  <si>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</si>
  <si>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</si>
  <si>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</si>
  <si>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</si>
  <si>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</si>
  <si>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</si>
  <si>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</si>
  <si>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</si>
  <si>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</si>
  <si>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</si>
  <si>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</si>
  <si>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</si>
  <si>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</si>
  <si>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</si>
  <si>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</si>
  <si>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</si>
  <si>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</si>
  <si>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</si>
  <si>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</si>
  <si>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</si>
  <si>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</si>
  <si>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</si>
  <si>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</si>
  <si>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</si>
  <si>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</si>
  <si>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</si>
  <si>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</si>
  <si>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</si>
  <si>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</si>
  <si>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</si>
  <si>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</si>
  <si>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</si>
  <si>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</si>
  <si>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</si>
  <si>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</si>
  <si>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</si>
  <si>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</si>
  <si>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</si>
  <si>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</si>
  <si>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</si>
  <si>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</si>
  <si>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</si>
  <si>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</si>
  <si>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</si>
  <si>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</si>
  <si>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</si>
  <si>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</si>
  <si>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</si>
  <si>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</si>
  <si>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</si>
  <si>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</si>
  <si>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</si>
  <si>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</si>
  <si>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</si>
  <si>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</si>
  <si>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</si>
  <si>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</si>
  <si>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</si>
  <si>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</si>
  <si>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登別市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</si>
  <si>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</si>
  <si>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</si>
  <si>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</si>
  <si>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</si>
  <si>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</si>
  <si>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</si>
  <si>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</si>
  <si>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</si>
  <si>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</si>
  <si>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</si>
  <si>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</si>
  <si>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</si>
  <si>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③管路更新率
類似団体と比較すると低い状態であることから、施設整備のあり方を検討した経営戦略により、老朽管の配水管工事を進め、改善を図る必要がある。
</t>
    <rPh sb="1" eb="3">
      <t>カンロ</t>
    </rPh>
    <rPh sb="3" eb="5">
      <t>コウシン</t>
    </rPh>
    <rPh sb="5" eb="6">
      <t>リツ</t>
    </rPh>
    <rPh sb="7" eb="9">
      <t>ルイジ</t>
    </rPh>
    <rPh sb="9" eb="11">
      <t>ダンタイ</t>
    </rPh>
    <rPh sb="12" eb="14">
      <t>ヒカク</t>
    </rPh>
    <rPh sb="17" eb="18">
      <t>ヒク</t>
    </rPh>
    <rPh sb="19" eb="21">
      <t>ジョウタイ</t>
    </rPh>
    <rPh sb="29" eb="31">
      <t>シセツ</t>
    </rPh>
    <rPh sb="31" eb="33">
      <t>セイビ</t>
    </rPh>
    <rPh sb="36" eb="37">
      <t>カタ</t>
    </rPh>
    <rPh sb="38" eb="40">
      <t>ケントウ</t>
    </rPh>
    <rPh sb="42" eb="44">
      <t>ケイエイ</t>
    </rPh>
    <rPh sb="44" eb="46">
      <t>センリャク</t>
    </rPh>
    <rPh sb="50" eb="52">
      <t>ロウキュウ</t>
    </rPh>
    <rPh sb="52" eb="53">
      <t>カン</t>
    </rPh>
    <rPh sb="54" eb="57">
      <t>ハイスイカン</t>
    </rPh>
    <rPh sb="57" eb="59">
      <t>コウジ</t>
    </rPh>
    <rPh sb="60" eb="61">
      <t>スス</t>
    </rPh>
    <rPh sb="63" eb="65">
      <t>カイゼン</t>
    </rPh>
    <rPh sb="66" eb="67">
      <t>ハカ</t>
    </rPh>
    <rPh sb="68" eb="70">
      <t>ヒツヨウ</t>
    </rPh>
    <phoneticPr fontId="7"/>
  </si>
  <si>
    <t>　現時点では料金収入のほか、一般会計からの繰入金等により経営を行っているが、今後老朽施設の更新等の工事が控えていることから、中長期的な計画を策定し、企業会計移行作業中に明らかになる資産価値等をふまえ、料金の見直し等を行い、安定した経営に努めていかなければならないと考えている。</t>
    <rPh sb="1" eb="4">
      <t>ゲンジテン</t>
    </rPh>
    <rPh sb="6" eb="8">
      <t>リョウキン</t>
    </rPh>
    <rPh sb="8" eb="10">
      <t>シュウニュウ</t>
    </rPh>
    <rPh sb="14" eb="16">
      <t>イッパン</t>
    </rPh>
    <rPh sb="16" eb="18">
      <t>カイケイ</t>
    </rPh>
    <rPh sb="21" eb="23">
      <t>クリイレ</t>
    </rPh>
    <rPh sb="23" eb="24">
      <t>キン</t>
    </rPh>
    <rPh sb="24" eb="25">
      <t>トウ</t>
    </rPh>
    <rPh sb="28" eb="30">
      <t>ケイエイ</t>
    </rPh>
    <rPh sb="31" eb="32">
      <t>オコナ</t>
    </rPh>
    <rPh sb="38" eb="40">
      <t>コンゴ</t>
    </rPh>
    <rPh sb="40" eb="42">
      <t>ロウキュウ</t>
    </rPh>
    <rPh sb="42" eb="44">
      <t>シセツ</t>
    </rPh>
    <rPh sb="45" eb="47">
      <t>コウシン</t>
    </rPh>
    <rPh sb="47" eb="48">
      <t>トウ</t>
    </rPh>
    <rPh sb="49" eb="51">
      <t>コウジ</t>
    </rPh>
    <rPh sb="52" eb="53">
      <t>ヒカ</t>
    </rPh>
    <rPh sb="62" eb="65">
      <t>チュウチョウキ</t>
    </rPh>
    <rPh sb="65" eb="66">
      <t>テキ</t>
    </rPh>
    <rPh sb="67" eb="69">
      <t>ケイカク</t>
    </rPh>
    <rPh sb="70" eb="72">
      <t>サクテイ</t>
    </rPh>
    <rPh sb="74" eb="76">
      <t>キギョウ</t>
    </rPh>
    <rPh sb="76" eb="78">
      <t>カイケイ</t>
    </rPh>
    <rPh sb="78" eb="80">
      <t>イコウ</t>
    </rPh>
    <rPh sb="80" eb="82">
      <t>サギョウ</t>
    </rPh>
    <rPh sb="82" eb="83">
      <t>チュウ</t>
    </rPh>
    <rPh sb="84" eb="85">
      <t>アキ</t>
    </rPh>
    <rPh sb="90" eb="92">
      <t>シサン</t>
    </rPh>
    <rPh sb="92" eb="94">
      <t>カチ</t>
    </rPh>
    <rPh sb="94" eb="95">
      <t>トウ</t>
    </rPh>
    <rPh sb="100" eb="102">
      <t>リョウキン</t>
    </rPh>
    <rPh sb="103" eb="105">
      <t>ミナオ</t>
    </rPh>
    <rPh sb="106" eb="107">
      <t>トウ</t>
    </rPh>
    <rPh sb="108" eb="109">
      <t>オコナ</t>
    </rPh>
    <rPh sb="111" eb="113">
      <t>アンテイ</t>
    </rPh>
    <rPh sb="115" eb="117">
      <t>ケイエイ</t>
    </rPh>
    <rPh sb="118" eb="119">
      <t>ツト</t>
    </rPh>
    <rPh sb="132" eb="133">
      <t>カンガ</t>
    </rPh>
    <phoneticPr fontId="7"/>
  </si>
  <si>
    <r>
      <t>①収益的収支比率
類似団体と比較すると高い状態だが、100％を下回っており料金収入だけでは、必要な財源を確保することが出来ていないので、一般会計からの繰入金等により対応している状況である。
④企業債残高対給水収益比率
類似団体と比較すると低い状態だが、ここ数年右肩上がりに増えており、今後も更新を先延ばしにしている施設等が多くあり、増加して</t>
    </r>
    <r>
      <rPr>
        <sz val="11"/>
        <rFont val="ＭＳ ゴシック"/>
        <family val="3"/>
        <charset val="128"/>
      </rPr>
      <t>い</t>
    </r>
    <r>
      <rPr>
        <sz val="11"/>
        <color theme="1"/>
        <rFont val="ＭＳ ゴシック"/>
        <family val="3"/>
        <charset val="128"/>
      </rPr>
      <t xml:space="preserve">くものと考えられる。
⑤料金回収率・⑥給水原価
類似団体と比較すると、給水原価は安く、料金回収率は高いものの、営農用水という特殊事情から始ま
った経緯もあり、料金が低く設定されているために
１００％とはなっていない。
⑦施設利用率
類似団体と比較すると高い状態であり、効率よく運営されている。
⑧有収率
類似団体と比較すると低い状態であり、老朽管の更新や適正な維持管理により、漏水防止対策等が必要である。
</t>
    </r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ダンタイ</t>
    </rPh>
    <rPh sb="14" eb="16">
      <t>ヒカク</t>
    </rPh>
    <rPh sb="19" eb="20">
      <t>タカ</t>
    </rPh>
    <rPh sb="21" eb="23">
      <t>ジョウタイ</t>
    </rPh>
    <rPh sb="31" eb="33">
      <t>シタマワ</t>
    </rPh>
    <rPh sb="37" eb="39">
      <t>リョウキン</t>
    </rPh>
    <rPh sb="39" eb="41">
      <t>シュウニュウ</t>
    </rPh>
    <rPh sb="46" eb="48">
      <t>ヒツヨウ</t>
    </rPh>
    <rPh sb="49" eb="51">
      <t>ザイゲン</t>
    </rPh>
    <rPh sb="52" eb="54">
      <t>カクホ</t>
    </rPh>
    <rPh sb="59" eb="61">
      <t>デキ</t>
    </rPh>
    <rPh sb="68" eb="70">
      <t>イッパン</t>
    </rPh>
    <rPh sb="70" eb="72">
      <t>カイケイ</t>
    </rPh>
    <rPh sb="75" eb="77">
      <t>クリイレ</t>
    </rPh>
    <rPh sb="77" eb="78">
      <t>キン</t>
    </rPh>
    <rPh sb="78" eb="79">
      <t>トウ</t>
    </rPh>
    <rPh sb="82" eb="84">
      <t>タイオウ</t>
    </rPh>
    <rPh sb="88" eb="90">
      <t>ジョウキョウ</t>
    </rPh>
    <rPh sb="96" eb="98">
      <t>キギョウ</t>
    </rPh>
    <rPh sb="98" eb="99">
      <t>サイ</t>
    </rPh>
    <rPh sb="99" eb="101">
      <t>ザンダカ</t>
    </rPh>
    <rPh sb="101" eb="102">
      <t>タイ</t>
    </rPh>
    <rPh sb="102" eb="104">
      <t>キュウスイ</t>
    </rPh>
    <rPh sb="104" eb="106">
      <t>シュウエキ</t>
    </rPh>
    <rPh sb="106" eb="108">
      <t>ヒリツ</t>
    </rPh>
    <rPh sb="109" eb="111">
      <t>ルイジ</t>
    </rPh>
    <rPh sb="111" eb="113">
      <t>ダンタイ</t>
    </rPh>
    <rPh sb="114" eb="116">
      <t>ヒカク</t>
    </rPh>
    <rPh sb="119" eb="120">
      <t>ヒク</t>
    </rPh>
    <rPh sb="121" eb="123">
      <t>ジョウタイ</t>
    </rPh>
    <rPh sb="128" eb="130">
      <t>スウネン</t>
    </rPh>
    <rPh sb="130" eb="132">
      <t>ミギカタ</t>
    </rPh>
    <rPh sb="132" eb="133">
      <t>ア</t>
    </rPh>
    <rPh sb="136" eb="137">
      <t>フ</t>
    </rPh>
    <rPh sb="142" eb="144">
      <t>コンゴ</t>
    </rPh>
    <rPh sb="145" eb="147">
      <t>コウシン</t>
    </rPh>
    <rPh sb="148" eb="150">
      <t>サキノ</t>
    </rPh>
    <rPh sb="157" eb="159">
      <t>シセツ</t>
    </rPh>
    <rPh sb="159" eb="160">
      <t>トウ</t>
    </rPh>
    <rPh sb="161" eb="162">
      <t>オオ</t>
    </rPh>
    <rPh sb="166" eb="168">
      <t>ゾウカ</t>
    </rPh>
    <rPh sb="175" eb="176">
      <t>カンガ</t>
    </rPh>
    <rPh sb="183" eb="185">
      <t>リョウキン</t>
    </rPh>
    <rPh sb="185" eb="187">
      <t>カイシュウ</t>
    </rPh>
    <rPh sb="187" eb="188">
      <t>リツ</t>
    </rPh>
    <rPh sb="190" eb="192">
      <t>キュウスイ</t>
    </rPh>
    <rPh sb="192" eb="194">
      <t>ゲンカ</t>
    </rPh>
    <rPh sb="195" eb="197">
      <t>ルイジ</t>
    </rPh>
    <rPh sb="197" eb="199">
      <t>ダンタイ</t>
    </rPh>
    <rPh sb="200" eb="202">
      <t>ヒカク</t>
    </rPh>
    <rPh sb="206" eb="208">
      <t>キュウスイ</t>
    </rPh>
    <rPh sb="208" eb="210">
      <t>ゲンカ</t>
    </rPh>
    <rPh sb="211" eb="212">
      <t>ヤス</t>
    </rPh>
    <rPh sb="214" eb="216">
      <t>リョウキン</t>
    </rPh>
    <rPh sb="216" eb="218">
      <t>カイシュウ</t>
    </rPh>
    <rPh sb="218" eb="219">
      <t>リツ</t>
    </rPh>
    <rPh sb="220" eb="221">
      <t>タカ</t>
    </rPh>
    <rPh sb="226" eb="228">
      <t>エイノウ</t>
    </rPh>
    <rPh sb="228" eb="229">
      <t>ヨウ</t>
    </rPh>
    <rPh sb="229" eb="230">
      <t>スイ</t>
    </rPh>
    <rPh sb="233" eb="235">
      <t>トクシュ</t>
    </rPh>
    <rPh sb="235" eb="237">
      <t>ジジョウ</t>
    </rPh>
    <rPh sb="239" eb="240">
      <t>ハジ</t>
    </rPh>
    <rPh sb="244" eb="246">
      <t>ケイイ</t>
    </rPh>
    <rPh sb="250" eb="252">
      <t>リョウキン</t>
    </rPh>
    <rPh sb="253" eb="254">
      <t>ヒク</t>
    </rPh>
    <rPh sb="255" eb="257">
      <t>セッテイ</t>
    </rPh>
    <rPh sb="281" eb="283">
      <t>シセツ</t>
    </rPh>
    <rPh sb="283" eb="285">
      <t>リヨウ</t>
    </rPh>
    <rPh sb="285" eb="286">
      <t>リツ</t>
    </rPh>
    <rPh sb="287" eb="289">
      <t>ルイジ</t>
    </rPh>
    <rPh sb="289" eb="291">
      <t>ダンタイ</t>
    </rPh>
    <rPh sb="292" eb="294">
      <t>ヒカク</t>
    </rPh>
    <rPh sb="297" eb="298">
      <t>タカ</t>
    </rPh>
    <rPh sb="299" eb="301">
      <t>ジョウタイ</t>
    </rPh>
    <rPh sb="305" eb="307">
      <t>コウリツ</t>
    </rPh>
    <rPh sb="309" eb="311">
      <t>ウンエイ</t>
    </rPh>
    <rPh sb="319" eb="320">
      <t>ユウ</t>
    </rPh>
    <rPh sb="320" eb="322">
      <t>シュウリツ</t>
    </rPh>
    <rPh sb="323" eb="325">
      <t>ルイジ</t>
    </rPh>
    <rPh sb="325" eb="327">
      <t>ダンタイ</t>
    </rPh>
    <rPh sb="328" eb="330">
      <t>ヒカク</t>
    </rPh>
    <rPh sb="333" eb="334">
      <t>ヒク</t>
    </rPh>
    <rPh sb="335" eb="337">
      <t>ジョウタイ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</si>
</sst>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1.24</c:v>
                </c:pt>
                <c:pt idx="1">
                  <c:v>0.99</c:v>
                </c:pt>
                <c:pt idx="2">
                  <c:v>0.75</c:v>
                </c:pt>
                <c:pt idx="3">
                  <c:v>1.52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77240"/>
        <c:axId val="21187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7240"/>
        <c:axId val="211871992"/>
      </c:lineChart>
      <c:dateAx>
        <c:axId val="12447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871992"/>
        <c:crosses val="autoZero"/>
        <c:auto val="1"/>
        <c:lblOffset val="100"/>
        <c:baseTimeUnit val="years"/>
      </c:dateAx>
      <c:valAx>
        <c:axId val="21187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77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100.17</c:v>
                </c:pt>
                <c:pt idx="1">
                  <c:v>117.14</c:v>
                </c:pt>
                <c:pt idx="2">
                  <c:v>101.17</c:v>
                </c:pt>
                <c:pt idx="3">
                  <c:v>95.55</c:v>
                </c:pt>
                <c:pt idx="4">
                  <c:v>89.1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00512"/>
        <c:axId val="2119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0512"/>
        <c:axId val="211904992"/>
      </c:lineChart>
      <c:dateAx>
        <c:axId val="21190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904992"/>
        <c:crosses val="autoZero"/>
        <c:auto val="1"/>
        <c:lblOffset val="100"/>
        <c:baseTimeUnit val="years"/>
      </c:dateAx>
      <c:valAx>
        <c:axId val="2119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90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29216"/>
        <c:axId val="21252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9216"/>
        <c:axId val="212529600"/>
      </c:lineChart>
      <c:dateAx>
        <c:axId val="21252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529600"/>
        <c:crosses val="autoZero"/>
        <c:auto val="1"/>
        <c:lblOffset val="100"/>
        <c:baseTimeUnit val="years"/>
      </c:dateAx>
      <c:valAx>
        <c:axId val="21252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52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05552"/>
        <c:axId val="12560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5552"/>
        <c:axId val="125605944"/>
      </c:lineChart>
      <c:dateAx>
        <c:axId val="12560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05944"/>
        <c:crosses val="autoZero"/>
        <c:auto val="1"/>
        <c:lblOffset val="100"/>
        <c:baseTimeUnit val="years"/>
      </c:dateAx>
      <c:valAx>
        <c:axId val="12560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0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07512"/>
        <c:axId val="12560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7512"/>
        <c:axId val="125607904"/>
      </c:lineChart>
      <c:dateAx>
        <c:axId val="125607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07904"/>
        <c:crosses val="autoZero"/>
        <c:auto val="1"/>
        <c:lblOffset val="100"/>
        <c:baseTimeUnit val="years"/>
      </c:dateAx>
      <c:valAx>
        <c:axId val="12560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0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09080"/>
        <c:axId val="12560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9080"/>
        <c:axId val="125609472"/>
      </c:lineChart>
      <c:dateAx>
        <c:axId val="12560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09472"/>
        <c:crosses val="autoZero"/>
        <c:auto val="1"/>
        <c:lblOffset val="100"/>
        <c:baseTimeUnit val="years"/>
      </c:dateAx>
      <c:valAx>
        <c:axId val="12560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0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847.31</c:v>
                </c:pt>
                <c:pt idx="1">
                  <c:v>997.77</c:v>
                </c:pt>
                <c:pt idx="2">
                  <c:v>1048.25</c:v>
                </c:pt>
                <c:pt idx="3">
                  <c:v>1130.51</c:v>
                </c:pt>
                <c:pt idx="4">
                  <c:v>1183.95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99544"/>
        <c:axId val="2126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9544"/>
        <c:axId val="212699936"/>
      </c:lineChart>
      <c:dateAx>
        <c:axId val="212699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99936"/>
        <c:crosses val="autoZero"/>
        <c:auto val="1"/>
        <c:lblOffset val="100"/>
        <c:baseTimeUnit val="years"/>
      </c:dateAx>
      <c:valAx>
        <c:axId val="2126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99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85.63</c:v>
                </c:pt>
                <c:pt idx="1">
                  <c:v>84.54</c:v>
                </c:pt>
                <c:pt idx="2">
                  <c:v>79.22</c:v>
                </c:pt>
                <c:pt idx="3">
                  <c:v>74.349999999999994</c:v>
                </c:pt>
                <c:pt idx="4">
                  <c:v>69.709999999999994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07120"/>
        <c:axId val="12560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7120"/>
        <c:axId val="125605160"/>
      </c:lineChart>
      <c:dateAx>
        <c:axId val="12560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05160"/>
        <c:crosses val="autoZero"/>
        <c:auto val="1"/>
        <c:lblOffset val="100"/>
        <c:baseTimeUnit val="years"/>
      </c:dateAx>
      <c:valAx>
        <c:axId val="12560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0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153.09</c:v>
                </c:pt>
                <c:pt idx="1">
                  <c:v>153.06</c:v>
                </c:pt>
                <c:pt idx="2">
                  <c:v>160.16999999999999</c:v>
                </c:pt>
                <c:pt idx="3">
                  <c:v>175.88</c:v>
                </c:pt>
                <c:pt idx="4">
                  <c:v>204.48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03984"/>
        <c:axId val="212701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03984"/>
        <c:axId val="212701112"/>
      </c:lineChart>
      <c:dateAx>
        <c:axId val="12560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701112"/>
        <c:crosses val="autoZero"/>
        <c:auto val="1"/>
        <c:lblOffset val="100"/>
        <c:baseTimeUnit val="years"/>
      </c:dateAx>
      <c:valAx>
        <c:axId val="212701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0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53.83</c:v>
                </c:pt>
                <c:pt idx="1">
                  <c:v>53.34</c:v>
                </c:pt>
                <c:pt idx="2">
                  <c:v>56.27</c:v>
                </c:pt>
                <c:pt idx="3">
                  <c:v>52.41</c:v>
                </c:pt>
                <c:pt idx="4">
                  <c:v>55.66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02288"/>
        <c:axId val="21237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02288"/>
        <c:axId val="212374320"/>
      </c:lineChart>
      <c:dateAx>
        <c:axId val="21270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4320"/>
        <c:crosses val="autoZero"/>
        <c:auto val="1"/>
        <c:lblOffset val="100"/>
        <c:baseTimeUnit val="years"/>
      </c:dateAx>
      <c:valAx>
        <c:axId val="21237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70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63.82</c:v>
                </c:pt>
                <c:pt idx="1">
                  <c:v>60.54</c:v>
                </c:pt>
                <c:pt idx="2">
                  <c:v>59.41</c:v>
                </c:pt>
                <c:pt idx="3">
                  <c:v>63.24</c:v>
                </c:pt>
                <c:pt idx="4">
                  <c:v>58.15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5496"/>
        <c:axId val="21237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5496"/>
        <c:axId val="212375888"/>
      </c:lineChart>
      <c:dateAx>
        <c:axId val="21237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5888"/>
        <c:crosses val="autoZero"/>
        <c:auto val="1"/>
        <c:lblOffset val="100"/>
        <c:baseTimeUnit val="years"/>
      </c:dateAx>
      <c:valAx>
        <c:axId val="21237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7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M3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北海道　登別市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2"/>
      <c r="AL8" s="51">
        <f>データ!$R$6</f>
        <v>49440</v>
      </c>
      <c r="AM8" s="51"/>
      <c r="AN8" s="51"/>
      <c r="AO8" s="51"/>
      <c r="AP8" s="51"/>
      <c r="AQ8" s="51"/>
      <c r="AR8" s="51"/>
      <c r="AS8" s="51"/>
      <c r="AT8" s="46">
        <f>データ!$S$6</f>
        <v>212.21</v>
      </c>
      <c r="AU8" s="46"/>
      <c r="AV8" s="46"/>
      <c r="AW8" s="46"/>
      <c r="AX8" s="46"/>
      <c r="AY8" s="46"/>
      <c r="AZ8" s="46"/>
      <c r="BA8" s="46"/>
      <c r="BB8" s="46">
        <f>データ!$T$6</f>
        <v>232.98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0.33</v>
      </c>
      <c r="Q10" s="46"/>
      <c r="R10" s="46"/>
      <c r="S10" s="46"/>
      <c r="T10" s="46"/>
      <c r="U10" s="46"/>
      <c r="V10" s="46"/>
      <c r="W10" s="51">
        <f>データ!$Q$6</f>
        <v>3094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162</v>
      </c>
      <c r="AM10" s="51"/>
      <c r="AN10" s="51"/>
      <c r="AO10" s="51"/>
      <c r="AP10" s="51"/>
      <c r="AQ10" s="51"/>
      <c r="AR10" s="51"/>
      <c r="AS10" s="51"/>
      <c r="AT10" s="46">
        <f>データ!$V$6</f>
        <v>13.78</v>
      </c>
      <c r="AU10" s="46"/>
      <c r="AV10" s="46"/>
      <c r="AW10" s="46"/>
      <c r="AX10" s="46"/>
      <c r="AY10" s="46"/>
      <c r="AZ10" s="46"/>
      <c r="BA10" s="46"/>
      <c r="BB10" s="46">
        <f>データ!$W$6</f>
        <v>11.76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123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3" t="s">
        <v>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20"/>
      <c r="R34" s="73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20"/>
      <c r="AG34" s="73" t="s">
        <v>28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20"/>
      <c r="AV34" s="73" t="s">
        <v>29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20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0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20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3" t="s">
        <v>31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20"/>
      <c r="R56" s="73" t="s">
        <v>32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20"/>
      <c r="AG56" s="73" t="s">
        <v>33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20"/>
      <c r="AV56" s="73" t="s">
        <v>34</v>
      </c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20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20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20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3" t="s">
        <v>37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20"/>
      <c r="V79" s="20"/>
      <c r="W79" s="73" t="s">
        <v>38</v>
      </c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20"/>
      <c r="AP79" s="20"/>
      <c r="AQ79" s="73" t="s">
        <v>39</v>
      </c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20"/>
      <c r="V80" s="20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20"/>
      <c r="AP80" s="20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12301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登別市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0.33</v>
      </c>
      <c r="Q6" s="35">
        <f t="shared" si="3"/>
        <v>3094</v>
      </c>
      <c r="R6" s="35">
        <f t="shared" si="3"/>
        <v>49440</v>
      </c>
      <c r="S6" s="35">
        <f t="shared" si="3"/>
        <v>212.21</v>
      </c>
      <c r="T6" s="35">
        <f t="shared" si="3"/>
        <v>232.98</v>
      </c>
      <c r="U6" s="35">
        <f t="shared" si="3"/>
        <v>162</v>
      </c>
      <c r="V6" s="35">
        <f t="shared" si="3"/>
        <v>13.78</v>
      </c>
      <c r="W6" s="35">
        <f t="shared" si="3"/>
        <v>11.76</v>
      </c>
      <c r="X6" s="36">
        <f>IF(X7="",NA(),X7)</f>
        <v>100.17</v>
      </c>
      <c r="Y6" s="36">
        <f t="shared" ref="Y6:AG6" si="4">IF(Y7="",NA(),Y7)</f>
        <v>117.14</v>
      </c>
      <c r="Z6" s="36">
        <f t="shared" si="4"/>
        <v>101.17</v>
      </c>
      <c r="AA6" s="36">
        <f t="shared" si="4"/>
        <v>95.55</v>
      </c>
      <c r="AB6" s="36">
        <f t="shared" si="4"/>
        <v>89.1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847.31</v>
      </c>
      <c r="BF6" s="36">
        <f t="shared" ref="BF6:BN6" si="7">IF(BF7="",NA(),BF7)</f>
        <v>997.77</v>
      </c>
      <c r="BG6" s="36">
        <f t="shared" si="7"/>
        <v>1048.25</v>
      </c>
      <c r="BH6" s="36">
        <f t="shared" si="7"/>
        <v>1130.51</v>
      </c>
      <c r="BI6" s="36">
        <f t="shared" si="7"/>
        <v>1183.95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85.63</v>
      </c>
      <c r="BQ6" s="36">
        <f t="shared" ref="BQ6:BY6" si="8">IF(BQ7="",NA(),BQ7)</f>
        <v>84.54</v>
      </c>
      <c r="BR6" s="36">
        <f t="shared" si="8"/>
        <v>79.22</v>
      </c>
      <c r="BS6" s="36">
        <f t="shared" si="8"/>
        <v>74.349999999999994</v>
      </c>
      <c r="BT6" s="36">
        <f t="shared" si="8"/>
        <v>69.709999999999994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153.09</v>
      </c>
      <c r="CB6" s="36">
        <f t="shared" ref="CB6:CJ6" si="9">IF(CB7="",NA(),CB7)</f>
        <v>153.06</v>
      </c>
      <c r="CC6" s="36">
        <f t="shared" si="9"/>
        <v>160.16999999999999</v>
      </c>
      <c r="CD6" s="36">
        <f t="shared" si="9"/>
        <v>175.88</v>
      </c>
      <c r="CE6" s="36">
        <f t="shared" si="9"/>
        <v>204.48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53.83</v>
      </c>
      <c r="CM6" s="36">
        <f t="shared" ref="CM6:CU6" si="10">IF(CM7="",NA(),CM7)</f>
        <v>53.34</v>
      </c>
      <c r="CN6" s="36">
        <f t="shared" si="10"/>
        <v>56.27</v>
      </c>
      <c r="CO6" s="36">
        <f t="shared" si="10"/>
        <v>52.41</v>
      </c>
      <c r="CP6" s="36">
        <f t="shared" si="10"/>
        <v>55.66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63.82</v>
      </c>
      <c r="CX6" s="36">
        <f t="shared" ref="CX6:DF6" si="11">IF(CX7="",NA(),CX7)</f>
        <v>60.54</v>
      </c>
      <c r="CY6" s="36">
        <f t="shared" si="11"/>
        <v>59.41</v>
      </c>
      <c r="CZ6" s="36">
        <f t="shared" si="11"/>
        <v>63.24</v>
      </c>
      <c r="DA6" s="36">
        <f t="shared" si="11"/>
        <v>58.15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1.24</v>
      </c>
      <c r="EE6" s="36">
        <f t="shared" ref="EE6:EM6" si="14">IF(EE7="",NA(),EE7)</f>
        <v>0.99</v>
      </c>
      <c r="EF6" s="36">
        <f t="shared" si="14"/>
        <v>0.75</v>
      </c>
      <c r="EG6" s="36">
        <f t="shared" si="14"/>
        <v>1.52</v>
      </c>
      <c r="EH6" s="36">
        <f t="shared" si="14"/>
        <v>0.73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12301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0.33</v>
      </c>
      <c r="Q7" s="39">
        <v>3094</v>
      </c>
      <c r="R7" s="39">
        <v>49440</v>
      </c>
      <c r="S7" s="39">
        <v>212.21</v>
      </c>
      <c r="T7" s="39">
        <v>232.98</v>
      </c>
      <c r="U7" s="39">
        <v>162</v>
      </c>
      <c r="V7" s="39">
        <v>13.78</v>
      </c>
      <c r="W7" s="39">
        <v>11.76</v>
      </c>
      <c r="X7" s="39">
        <v>100.17</v>
      </c>
      <c r="Y7" s="39">
        <v>117.14</v>
      </c>
      <c r="Z7" s="39">
        <v>101.17</v>
      </c>
      <c r="AA7" s="39">
        <v>95.55</v>
      </c>
      <c r="AB7" s="39">
        <v>89.1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847.31</v>
      </c>
      <c r="BF7" s="39">
        <v>997.77</v>
      </c>
      <c r="BG7" s="39">
        <v>1048.25</v>
      </c>
      <c r="BH7" s="39">
        <v>1130.51</v>
      </c>
      <c r="BI7" s="39">
        <v>1183.95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85.63</v>
      </c>
      <c r="BQ7" s="39">
        <v>84.54</v>
      </c>
      <c r="BR7" s="39">
        <v>79.22</v>
      </c>
      <c r="BS7" s="39">
        <v>74.349999999999994</v>
      </c>
      <c r="BT7" s="39">
        <v>69.709999999999994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153.09</v>
      </c>
      <c r="CB7" s="39">
        <v>153.06</v>
      </c>
      <c r="CC7" s="39">
        <v>160.16999999999999</v>
      </c>
      <c r="CD7" s="39">
        <v>175.88</v>
      </c>
      <c r="CE7" s="39">
        <v>204.48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53.83</v>
      </c>
      <c r="CM7" s="39">
        <v>53.34</v>
      </c>
      <c r="CN7" s="39">
        <v>56.27</v>
      </c>
      <c r="CO7" s="39">
        <v>52.41</v>
      </c>
      <c r="CP7" s="39">
        <v>55.66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63.82</v>
      </c>
      <c r="CX7" s="39">
        <v>60.54</v>
      </c>
      <c r="CY7" s="39">
        <v>59.41</v>
      </c>
      <c r="CZ7" s="39">
        <v>63.24</v>
      </c>
      <c r="DA7" s="39">
        <v>58.15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1.24</v>
      </c>
      <c r="EE7" s="39">
        <v>0.99</v>
      </c>
      <c r="EF7" s="39">
        <v>0.75</v>
      </c>
      <c r="EG7" s="39">
        <v>1.52</v>
      </c>
      <c r="EH7" s="39">
        <v>0.73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gyoumu03</cp:lastModifiedBy>
  <cp:lastPrinted>2018-02-05T05:15:31Z</cp:lastPrinted>
  <dcterms:created xsi:type="dcterms:W3CDTF">2017-12-25T01:39:23Z</dcterms:created>
  <dcterms:modified xsi:type="dcterms:W3CDTF">2018-02-13T00:23:43Z</dcterms:modified>
  <cp:category/>
</cp:coreProperties>
</file>