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<sst xmlns="http://schemas.openxmlformats.org/spreadsheetml/2006/main" count="218" uniqueCount="108">
  <si>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</si>
  <si>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</si>
  <si>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</si>
  <si>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</si>
  <si>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</si>
  <si>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</si>
  <si>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</si>
  <si>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</si>
  <si>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</si>
  <si>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</si>
  <si>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</si>
  <si>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</si>
  <si>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</si>
  <si>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</si>
  <si>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</si>
  <si>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</si>
  <si>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</si>
  <si>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</si>
  <si>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</si>
  <si>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</si>
  <si>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</si>
  <si>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</si>
  <si>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</si>
  <si>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</si>
  <si>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</si>
  <si>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</si>
  <si>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</si>
  <si>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</si>
  <si>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</si>
  <si>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</si>
  <si>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</si>
  <si>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</si>
  <si>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</si>
  <si>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</si>
  <si>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</si>
  <si>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</si>
  <si>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</si>
  <si>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</si>
  <si>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</si>
  <si>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</si>
  <si>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</si>
  <si>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</si>
  <si>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</si>
  <si>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</si>
  <si>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</si>
  <si>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</si>
  <si>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</si>
  <si>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</si>
  <si>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</si>
  <si>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</si>
  <si>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</si>
  <si>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</si>
  <si>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</si>
  <si>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</si>
  <si>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</si>
  <si>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</si>
  <si>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</si>
  <si>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</si>
  <si>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</si>
  <si>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</si>
  <si>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</si>
  <si>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</si>
  <si>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</si>
  <si>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</si>
  <si>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</si>
  <si>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</si>
  <si>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</si>
  <si>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</si>
  <si>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</si>
  <si>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</si>
  <si>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</si>
  <si>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</si>
  <si>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</si>
  <si>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</si>
  <si>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</si>
  <si>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</si>
  <si>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</si>
  <si>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</si>
  <si>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</si>
  <si>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</si>
  <si>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</si>
  <si>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</si>
  <si>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</si>
  <si>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</si>
  <si>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</si>
  <si>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</si>
  <si>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</si>
  <si>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</si>
  <si>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</si>
  <si>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</si>
  <si>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</si>
  <si>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</si>
  <si>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</si>
  <si>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登別市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</si>
  <si>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</si>
  <si>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</si>
  <si>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</si>
  <si>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</si>
  <si>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</si>
  <si>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</si>
  <si>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</si>
  <si>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</si>
  <si>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</si>
  <si>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</si>
  <si>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</si>
  <si>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収益的収支比率は100％を超えており、料金回収率も全国、類似団体よりも高いが、料金収入だけでは、必要な経費を賄うことが出来ていないので、一般会計からの繰入金等で賄っている状況である。
　給水原価も安く、施設利用率も全国、類似団体よえいも高く、効率良く運営されてはいるが、有収率が全国、類似団体より低く、老朽管の更新や適正な維持管理により、漏水防止対策等が必要である。
　</t>
    <rPh sb="1" eb="4">
      <t>シュウエキテキ</t>
    </rPh>
    <rPh sb="4" eb="6">
      <t>シュウシ</t>
    </rPh>
    <rPh sb="6" eb="8">
      <t>ヒリツ</t>
    </rPh>
    <rPh sb="14" eb="15">
      <t>コ</t>
    </rPh>
    <rPh sb="20" eb="22">
      <t>リョウキン</t>
    </rPh>
    <rPh sb="22" eb="24">
      <t>カイシュウ</t>
    </rPh>
    <rPh sb="24" eb="25">
      <t>リツ</t>
    </rPh>
    <rPh sb="26" eb="28">
      <t>ゼンコク</t>
    </rPh>
    <rPh sb="29" eb="31">
      <t>ルイジ</t>
    </rPh>
    <rPh sb="31" eb="33">
      <t>ダンタイ</t>
    </rPh>
    <rPh sb="36" eb="37">
      <t>タカ</t>
    </rPh>
    <rPh sb="40" eb="42">
      <t>リョウキン</t>
    </rPh>
    <rPh sb="42" eb="44">
      <t>シュウニュウ</t>
    </rPh>
    <rPh sb="49" eb="51">
      <t>ヒツヨウ</t>
    </rPh>
    <rPh sb="52" eb="54">
      <t>ケイヒ</t>
    </rPh>
    <rPh sb="55" eb="56">
      <t>マカナ</t>
    </rPh>
    <rPh sb="60" eb="62">
      <t>デキ</t>
    </rPh>
    <rPh sb="69" eb="71">
      <t>イッパン</t>
    </rPh>
    <rPh sb="71" eb="73">
      <t>カイケイ</t>
    </rPh>
    <rPh sb="76" eb="78">
      <t>クリイレ</t>
    </rPh>
    <rPh sb="78" eb="79">
      <t>キン</t>
    </rPh>
    <rPh sb="79" eb="80">
      <t>トウ</t>
    </rPh>
    <rPh sb="81" eb="82">
      <t>マカナ</t>
    </rPh>
    <rPh sb="86" eb="88">
      <t>ジョウキョウ</t>
    </rPh>
    <rPh sb="94" eb="96">
      <t>キュウスイ</t>
    </rPh>
    <rPh sb="96" eb="98">
      <t>ゲンカ</t>
    </rPh>
    <rPh sb="99" eb="100">
      <t>ヤス</t>
    </rPh>
    <rPh sb="102" eb="104">
      <t>シセツ</t>
    </rPh>
    <rPh sb="104" eb="107">
      <t>リヨウリツ</t>
    </rPh>
    <rPh sb="108" eb="110">
      <t>ゼンコク</t>
    </rPh>
    <rPh sb="111" eb="113">
      <t>ルイジ</t>
    </rPh>
    <rPh sb="113" eb="115">
      <t>ダンタイ</t>
    </rPh>
    <rPh sb="119" eb="120">
      <t>タカ</t>
    </rPh>
    <rPh sb="122" eb="124">
      <t>コウリツ</t>
    </rPh>
    <rPh sb="124" eb="125">
      <t>ヨ</t>
    </rPh>
    <rPh sb="126" eb="128">
      <t>ウンエイ</t>
    </rPh>
    <phoneticPr fontId="4"/>
  </si>
  <si>
    <t xml:space="preserve">　老朽管の配水管改良工事について計画をたててはいるが、例年予算の関係で計画通り工事を行えておらず、管路更新率も全国、類似団体を下回っている状況である。
</t>
    <rPh sb="1" eb="3">
      <t>ロウキュウ</t>
    </rPh>
    <rPh sb="3" eb="4">
      <t>カン</t>
    </rPh>
    <rPh sb="5" eb="8">
      <t>ハイスイカン</t>
    </rPh>
    <rPh sb="8" eb="10">
      <t>カイリョウ</t>
    </rPh>
    <rPh sb="10" eb="12">
      <t>コウジ</t>
    </rPh>
    <rPh sb="16" eb="18">
      <t>ケイカク</t>
    </rPh>
    <rPh sb="27" eb="29">
      <t>レイネン</t>
    </rPh>
    <rPh sb="29" eb="31">
      <t>ヨサン</t>
    </rPh>
    <rPh sb="32" eb="34">
      <t>カンケイ</t>
    </rPh>
    <rPh sb="35" eb="37">
      <t>ケイカク</t>
    </rPh>
    <rPh sb="37" eb="38">
      <t>ドオ</t>
    </rPh>
    <rPh sb="39" eb="41">
      <t>コウジ</t>
    </rPh>
    <rPh sb="42" eb="43">
      <t>オコナ</t>
    </rPh>
    <rPh sb="49" eb="51">
      <t>カンロ</t>
    </rPh>
    <rPh sb="51" eb="53">
      <t>コウシン</t>
    </rPh>
    <rPh sb="53" eb="54">
      <t>リツ</t>
    </rPh>
    <rPh sb="55" eb="57">
      <t>ゼンコク</t>
    </rPh>
    <rPh sb="58" eb="60">
      <t>ルイジ</t>
    </rPh>
    <rPh sb="60" eb="62">
      <t>ダンタイ</t>
    </rPh>
    <rPh sb="63" eb="65">
      <t>シタマワ</t>
    </rPh>
    <rPh sb="69" eb="71">
      <t>ジョウキョウ</t>
    </rPh>
    <phoneticPr fontId="4"/>
  </si>
  <si>
    <t>　現時点では料金収入、一般会計からの繰入金等で経費を賄えているが、実際には必要な配水管改良工事を先延ばしにしている状況であり、また、上水道料金との差異があることから、今後、企業会計移行作業で明らかになる資産価値や負債の状況をふまえて、適正な料金への見直しが必要である。</t>
    <rPh sb="1" eb="4">
      <t>ゲンジテン</t>
    </rPh>
    <rPh sb="6" eb="8">
      <t>リョウキン</t>
    </rPh>
    <rPh sb="8" eb="10">
      <t>シュウニュウ</t>
    </rPh>
    <rPh sb="11" eb="13">
      <t>イッパン</t>
    </rPh>
    <rPh sb="13" eb="15">
      <t>カイケイ</t>
    </rPh>
    <rPh sb="18" eb="20">
      <t>クリイレ</t>
    </rPh>
    <rPh sb="20" eb="21">
      <t>キン</t>
    </rPh>
    <rPh sb="21" eb="22">
      <t>トウ</t>
    </rPh>
    <rPh sb="23" eb="25">
      <t>ケイヒ</t>
    </rPh>
    <rPh sb="26" eb="27">
      <t>マカナ</t>
    </rPh>
    <rPh sb="33" eb="35">
      <t>ジッサイ</t>
    </rPh>
    <rPh sb="37" eb="39">
      <t>ヒツヨウ</t>
    </rPh>
    <rPh sb="40" eb="43">
      <t>ハイスイカン</t>
    </rPh>
    <rPh sb="43" eb="45">
      <t>カイリョウ</t>
    </rPh>
    <rPh sb="45" eb="47">
      <t>コウジ</t>
    </rPh>
    <rPh sb="48" eb="50">
      <t>サキノ</t>
    </rPh>
    <rPh sb="57" eb="59">
      <t>ジョウキョウ</t>
    </rPh>
    <rPh sb="66" eb="68">
      <t>ジョウスイ</t>
    </rPh>
    <rPh sb="68" eb="69">
      <t>ドウ</t>
    </rPh>
    <rPh sb="69" eb="71">
      <t>リョウキン</t>
    </rPh>
    <rPh sb="73" eb="75">
      <t>サイ</t>
    </rPh>
    <rPh sb="83" eb="85">
      <t>コンゴ</t>
    </rPh>
    <rPh sb="86" eb="88">
      <t>キギョウ</t>
    </rPh>
    <rPh sb="88" eb="90">
      <t>カイケイ</t>
    </rPh>
    <rPh sb="90" eb="92">
      <t>イコウ</t>
    </rPh>
    <rPh sb="92" eb="94">
      <t>サギョウ</t>
    </rPh>
    <rPh sb="95" eb="96">
      <t>アキ</t>
    </rPh>
    <rPh sb="101" eb="103">
      <t>シサン</t>
    </rPh>
    <rPh sb="103" eb="105">
      <t>カチ</t>
    </rPh>
    <rPh sb="106" eb="108">
      <t>フサイ</t>
    </rPh>
    <rPh sb="109" eb="111">
      <t>ジョウキョウ</t>
    </rPh>
    <rPh sb="117" eb="119">
      <t>テキセイ</t>
    </rPh>
    <rPh sb="120" eb="122">
      <t>リョウキン</t>
    </rPh>
    <rPh sb="124" eb="126">
      <t>ミナオ</t>
    </rPh>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</si>
</sst>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1.86</c:v>
                </c:pt>
                <c:pt idx="1">
                  <c:v>1.55</c:v>
                </c:pt>
                <c:pt idx="2">
                  <c:v>1.24</c:v>
                </c:pt>
                <c:pt idx="3">
                  <c:v>0.99</c:v>
                </c:pt>
                <c:pt idx="4">
                  <c:v>0.75</c:v>
                </c:pt>
              </c:numCache>
            </c:numRef>
          </c:val>
        </c:ser>
        <c:dLbls>
          <c:showLegendKey val="0"/>
          <c:showVal val="0"/>
          <c:showCatName val="0"/>
          <c:showSerName val="0"/>
          <c:showPercent val="0"/>
          <c:showBubbleSize val="0"/>
        </c:dLbls>
        <c:gapWidth val="150"/>
        <c:axId val="98126848"/>
        <c:axId val="981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98126848"/>
        <c:axId val="98127872"/>
      </c:lineChart>
      <c:dateAx>
        <c:axId val="98126848"/>
        <c:scaling>
          <c:orientation val="minMax"/>
        </c:scaling>
        <c:delete val="1"/>
        <c:axPos val="b"/>
        <c:numFmt formatCode="ge" sourceLinked="1"/>
        <c:majorTickMark val="none"/>
        <c:minorTickMark val="none"/>
        <c:tickLblPos val="none"/>
        <c:crossAx val="98127872"/>
        <c:crosses val="autoZero"/>
        <c:auto val="1"/>
        <c:lblOffset val="100"/>
        <c:baseTimeUnit val="years"/>
      </c:dateAx>
      <c:valAx>
        <c:axId val="981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67.900000000000006</c:v>
                </c:pt>
                <c:pt idx="1">
                  <c:v>63.16</c:v>
                </c:pt>
                <c:pt idx="2">
                  <c:v>53.83</c:v>
                </c:pt>
                <c:pt idx="3">
                  <c:v>53.34</c:v>
                </c:pt>
                <c:pt idx="4">
                  <c:v>56.27</c:v>
                </c:pt>
              </c:numCache>
            </c:numRef>
          </c:val>
        </c:ser>
        <c:dLbls>
          <c:showLegendKey val="0"/>
          <c:showVal val="0"/>
          <c:showCatName val="0"/>
          <c:showSerName val="0"/>
          <c:showPercent val="0"/>
          <c:showBubbleSize val="0"/>
        </c:dLbls>
        <c:gapWidth val="150"/>
        <c:axId val="99838976"/>
        <c:axId val="998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99838976"/>
        <c:axId val="99865728"/>
      </c:lineChart>
      <c:dateAx>
        <c:axId val="99838976"/>
        <c:scaling>
          <c:orientation val="minMax"/>
        </c:scaling>
        <c:delete val="1"/>
        <c:axPos val="b"/>
        <c:numFmt formatCode="ge" sourceLinked="1"/>
        <c:majorTickMark val="none"/>
        <c:minorTickMark val="none"/>
        <c:tickLblPos val="none"/>
        <c:crossAx val="99865728"/>
        <c:crosses val="autoZero"/>
        <c:auto val="1"/>
        <c:lblOffset val="100"/>
        <c:baseTimeUnit val="years"/>
      </c:dateAx>
      <c:valAx>
        <c:axId val="998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50.28</c:v>
                </c:pt>
                <c:pt idx="1">
                  <c:v>51.16</c:v>
                </c:pt>
                <c:pt idx="2">
                  <c:v>63.82</c:v>
                </c:pt>
                <c:pt idx="3">
                  <c:v>60.54</c:v>
                </c:pt>
                <c:pt idx="4">
                  <c:v>59.41</c:v>
                </c:pt>
              </c:numCache>
            </c:numRef>
          </c:val>
        </c:ser>
        <c:dLbls>
          <c:showLegendKey val="0"/>
          <c:showVal val="0"/>
          <c:showCatName val="0"/>
          <c:showSerName val="0"/>
          <c:showPercent val="0"/>
          <c:showBubbleSize val="0"/>
        </c:dLbls>
        <c:gapWidth val="150"/>
        <c:axId val="99908224"/>
        <c:axId val="999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99908224"/>
        <c:axId val="99910400"/>
      </c:lineChart>
      <c:dateAx>
        <c:axId val="99908224"/>
        <c:scaling>
          <c:orientation val="minMax"/>
        </c:scaling>
        <c:delete val="1"/>
        <c:axPos val="b"/>
        <c:numFmt formatCode="ge" sourceLinked="1"/>
        <c:majorTickMark val="none"/>
        <c:minorTickMark val="none"/>
        <c:tickLblPos val="none"/>
        <c:crossAx val="99910400"/>
        <c:crosses val="autoZero"/>
        <c:auto val="1"/>
        <c:lblOffset val="100"/>
        <c:baseTimeUnit val="years"/>
      </c:dateAx>
      <c:valAx>
        <c:axId val="999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117.75</c:v>
                </c:pt>
                <c:pt idx="1">
                  <c:v>99.82</c:v>
                </c:pt>
                <c:pt idx="2">
                  <c:v>100.17</c:v>
                </c:pt>
                <c:pt idx="3">
                  <c:v>117.14</c:v>
                </c:pt>
                <c:pt idx="4">
                  <c:v>101.17</c:v>
                </c:pt>
              </c:numCache>
            </c:numRef>
          </c:val>
        </c:ser>
        <c:dLbls>
          <c:showLegendKey val="0"/>
          <c:showVal val="0"/>
          <c:showCatName val="0"/>
          <c:showSerName val="0"/>
          <c:showPercent val="0"/>
          <c:showBubbleSize val="0"/>
        </c:dLbls>
        <c:gapWidth val="150"/>
        <c:axId val="98167808"/>
        <c:axId val="969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98167808"/>
        <c:axId val="96932608"/>
      </c:lineChart>
      <c:dateAx>
        <c:axId val="98167808"/>
        <c:scaling>
          <c:orientation val="minMax"/>
        </c:scaling>
        <c:delete val="1"/>
        <c:axPos val="b"/>
        <c:numFmt formatCode="ge" sourceLinked="1"/>
        <c:majorTickMark val="none"/>
        <c:minorTickMark val="none"/>
        <c:tickLblPos val="none"/>
        <c:crossAx val="96932608"/>
        <c:crosses val="autoZero"/>
        <c:auto val="1"/>
        <c:lblOffset val="100"/>
        <c:baseTimeUnit val="years"/>
      </c:dateAx>
      <c:valAx>
        <c:axId val="969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62432"/>
        <c:axId val="969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62432"/>
        <c:axId val="96968704"/>
      </c:lineChart>
      <c:dateAx>
        <c:axId val="96962432"/>
        <c:scaling>
          <c:orientation val="minMax"/>
        </c:scaling>
        <c:delete val="1"/>
        <c:axPos val="b"/>
        <c:numFmt formatCode="ge" sourceLinked="1"/>
        <c:majorTickMark val="none"/>
        <c:minorTickMark val="none"/>
        <c:tickLblPos val="none"/>
        <c:crossAx val="96968704"/>
        <c:crosses val="autoZero"/>
        <c:auto val="1"/>
        <c:lblOffset val="100"/>
        <c:baseTimeUnit val="years"/>
      </c:dateAx>
      <c:valAx>
        <c:axId val="969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48896"/>
        <c:axId val="984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48896"/>
        <c:axId val="98450816"/>
      </c:lineChart>
      <c:dateAx>
        <c:axId val="98448896"/>
        <c:scaling>
          <c:orientation val="minMax"/>
        </c:scaling>
        <c:delete val="1"/>
        <c:axPos val="b"/>
        <c:numFmt formatCode="ge" sourceLinked="1"/>
        <c:majorTickMark val="none"/>
        <c:minorTickMark val="none"/>
        <c:tickLblPos val="none"/>
        <c:crossAx val="98450816"/>
        <c:crosses val="autoZero"/>
        <c:auto val="1"/>
        <c:lblOffset val="100"/>
        <c:baseTimeUnit val="years"/>
      </c:dateAx>
      <c:valAx>
        <c:axId val="984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91392"/>
        <c:axId val="984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91392"/>
        <c:axId val="98497664"/>
      </c:lineChart>
      <c:dateAx>
        <c:axId val="98491392"/>
        <c:scaling>
          <c:orientation val="minMax"/>
        </c:scaling>
        <c:delete val="1"/>
        <c:axPos val="b"/>
        <c:numFmt formatCode="ge" sourceLinked="1"/>
        <c:majorTickMark val="none"/>
        <c:minorTickMark val="none"/>
        <c:tickLblPos val="none"/>
        <c:crossAx val="98497664"/>
        <c:crosses val="autoZero"/>
        <c:auto val="1"/>
        <c:lblOffset val="100"/>
        <c:baseTimeUnit val="years"/>
      </c:dateAx>
      <c:valAx>
        <c:axId val="984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96480"/>
        <c:axId val="982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96480"/>
        <c:axId val="98206848"/>
      </c:lineChart>
      <c:dateAx>
        <c:axId val="98196480"/>
        <c:scaling>
          <c:orientation val="minMax"/>
        </c:scaling>
        <c:delete val="1"/>
        <c:axPos val="b"/>
        <c:numFmt formatCode="ge" sourceLinked="1"/>
        <c:majorTickMark val="none"/>
        <c:minorTickMark val="none"/>
        <c:tickLblPos val="none"/>
        <c:crossAx val="98206848"/>
        <c:crosses val="autoZero"/>
        <c:auto val="1"/>
        <c:lblOffset val="100"/>
        <c:baseTimeUnit val="years"/>
      </c:dateAx>
      <c:valAx>
        <c:axId val="982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677.19</c:v>
                </c:pt>
                <c:pt idx="1">
                  <c:v>741.56</c:v>
                </c:pt>
                <c:pt idx="2">
                  <c:v>847.31</c:v>
                </c:pt>
                <c:pt idx="3">
                  <c:v>997.77</c:v>
                </c:pt>
                <c:pt idx="4">
                  <c:v>1048.25</c:v>
                </c:pt>
              </c:numCache>
            </c:numRef>
          </c:val>
        </c:ser>
        <c:dLbls>
          <c:showLegendKey val="0"/>
          <c:showVal val="0"/>
          <c:showCatName val="0"/>
          <c:showSerName val="0"/>
          <c:showPercent val="0"/>
          <c:showBubbleSize val="0"/>
        </c:dLbls>
        <c:gapWidth val="150"/>
        <c:axId val="98228864"/>
        <c:axId val="982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98228864"/>
        <c:axId val="98239232"/>
      </c:lineChart>
      <c:dateAx>
        <c:axId val="98228864"/>
        <c:scaling>
          <c:orientation val="minMax"/>
        </c:scaling>
        <c:delete val="1"/>
        <c:axPos val="b"/>
        <c:numFmt formatCode="ge" sourceLinked="1"/>
        <c:majorTickMark val="none"/>
        <c:minorTickMark val="none"/>
        <c:tickLblPos val="none"/>
        <c:crossAx val="98239232"/>
        <c:crosses val="autoZero"/>
        <c:auto val="1"/>
        <c:lblOffset val="100"/>
        <c:baseTimeUnit val="years"/>
      </c:dateAx>
      <c:valAx>
        <c:axId val="982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111.25</c:v>
                </c:pt>
                <c:pt idx="1">
                  <c:v>94.19</c:v>
                </c:pt>
                <c:pt idx="2">
                  <c:v>85.63</c:v>
                </c:pt>
                <c:pt idx="3">
                  <c:v>84.54</c:v>
                </c:pt>
                <c:pt idx="4">
                  <c:v>79.22</c:v>
                </c:pt>
              </c:numCache>
            </c:numRef>
          </c:val>
        </c:ser>
        <c:dLbls>
          <c:showLegendKey val="0"/>
          <c:showVal val="0"/>
          <c:showCatName val="0"/>
          <c:showSerName val="0"/>
          <c:showPercent val="0"/>
          <c:showBubbleSize val="0"/>
        </c:dLbls>
        <c:gapWidth val="150"/>
        <c:axId val="98283904"/>
        <c:axId val="982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98283904"/>
        <c:axId val="98285824"/>
      </c:lineChart>
      <c:dateAx>
        <c:axId val="98283904"/>
        <c:scaling>
          <c:orientation val="minMax"/>
        </c:scaling>
        <c:delete val="1"/>
        <c:axPos val="b"/>
        <c:numFmt formatCode="ge" sourceLinked="1"/>
        <c:majorTickMark val="none"/>
        <c:minorTickMark val="none"/>
        <c:tickLblPos val="none"/>
        <c:crossAx val="98285824"/>
        <c:crosses val="autoZero"/>
        <c:auto val="1"/>
        <c:lblOffset val="100"/>
        <c:baseTimeUnit val="years"/>
      </c:dateAx>
      <c:valAx>
        <c:axId val="982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116.27</c:v>
                </c:pt>
                <c:pt idx="1">
                  <c:v>143.47</c:v>
                </c:pt>
                <c:pt idx="2">
                  <c:v>153.09</c:v>
                </c:pt>
                <c:pt idx="3">
                  <c:v>153.06</c:v>
                </c:pt>
                <c:pt idx="4">
                  <c:v>160.16999999999999</c:v>
                </c:pt>
              </c:numCache>
            </c:numRef>
          </c:val>
        </c:ser>
        <c:dLbls>
          <c:showLegendKey val="0"/>
          <c:showVal val="0"/>
          <c:showCatName val="0"/>
          <c:showSerName val="0"/>
          <c:showPercent val="0"/>
          <c:showBubbleSize val="0"/>
        </c:dLbls>
        <c:gapWidth val="150"/>
        <c:axId val="99827072"/>
        <c:axId val="998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99827072"/>
        <c:axId val="99829248"/>
      </c:lineChart>
      <c:dateAx>
        <c:axId val="99827072"/>
        <c:scaling>
          <c:orientation val="minMax"/>
        </c:scaling>
        <c:delete val="1"/>
        <c:axPos val="b"/>
        <c:numFmt formatCode="ge" sourceLinked="1"/>
        <c:majorTickMark val="none"/>
        <c:minorTickMark val="none"/>
        <c:tickLblPos val="none"/>
        <c:crossAx val="99829248"/>
        <c:crosses val="autoZero"/>
        <c:auto val="1"/>
        <c:lblOffset val="100"/>
        <c:baseTimeUnit val="years"/>
      </c:dateAx>
      <c:valAx>
        <c:axId val="998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登別市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50571</v>
      </c>
      <c r="AJ8" s="55"/>
      <c r="AK8" s="55"/>
      <c r="AL8" s="55"/>
      <c r="AM8" s="55"/>
      <c r="AN8" s="55"/>
      <c r="AO8" s="55"/>
      <c r="AP8" s="56"/>
      <c r="AQ8" s="46">
        <f>データ!R6</f>
        <v>212.21</v>
      </c>
      <c r="AR8" s="46"/>
      <c r="AS8" s="46"/>
      <c r="AT8" s="46"/>
      <c r="AU8" s="46"/>
      <c r="AV8" s="46"/>
      <c r="AW8" s="46"/>
      <c r="AX8" s="46"/>
      <c r="AY8" s="46">
        <f>データ!S6</f>
        <v>238.31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0.32</v>
      </c>
      <c r="S10" s="46"/>
      <c r="T10" s="46"/>
      <c r="U10" s="46"/>
      <c r="V10" s="46"/>
      <c r="W10" s="46"/>
      <c r="X10" s="46"/>
      <c r="Y10" s="46"/>
      <c r="Z10" s="77">
        <f>データ!P6</f>
        <v>3094</v>
      </c>
      <c r="AA10" s="77"/>
      <c r="AB10" s="77"/>
      <c r="AC10" s="77"/>
      <c r="AD10" s="77"/>
      <c r="AE10" s="77"/>
      <c r="AF10" s="77"/>
      <c r="AG10" s="77"/>
      <c r="AH10" s="2"/>
      <c r="AI10" s="77">
        <f>データ!T6</f>
        <v>163</v>
      </c>
      <c r="AJ10" s="77"/>
      <c r="AK10" s="77"/>
      <c r="AL10" s="77"/>
      <c r="AM10" s="77"/>
      <c r="AN10" s="77"/>
      <c r="AO10" s="77"/>
      <c r="AP10" s="77"/>
      <c r="AQ10" s="46">
        <f>データ!U6</f>
        <v>13.78</v>
      </c>
      <c r="AR10" s="46"/>
      <c r="AS10" s="46"/>
      <c r="AT10" s="46"/>
      <c r="AU10" s="46"/>
      <c r="AV10" s="46"/>
      <c r="AW10" s="46"/>
      <c r="AX10" s="46"/>
      <c r="AY10" s="46">
        <f>データ!V6</f>
        <v>11.83</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57"/>
      <c r="BM56" s="58"/>
      <c r="BN56" s="58"/>
      <c r="BO56" s="58"/>
      <c r="BP56" s="58"/>
      <c r="BQ56" s="58"/>
      <c r="BR56" s="58"/>
      <c r="BS56" s="58"/>
      <c r="BT56" s="58"/>
      <c r="BU56" s="58"/>
      <c r="BV56" s="58"/>
      <c r="BW56" s="58"/>
      <c r="BX56" s="58"/>
      <c r="BY56" s="58"/>
      <c r="BZ56" s="59"/>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12301</v>
      </c>
      <c r="D6" s="31">
        <f t="shared" si="3"/>
        <v>47</v>
      </c>
      <c r="E6" s="31">
        <f t="shared" si="3"/>
        <v>1</v>
      </c>
      <c r="F6" s="31">
        <f t="shared" si="3"/>
        <v>0</v>
      </c>
      <c r="G6" s="31">
        <f t="shared" si="3"/>
        <v>0</v>
      </c>
      <c r="H6" s="31" t="str">
        <f t="shared" si="3"/>
        <v>北海道　登別市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0.32</v>
      </c>
      <c r="P6" s="32">
        <f t="shared" si="3"/>
        <v>3094</v>
      </c>
      <c r="Q6" s="32">
        <f t="shared" si="3"/>
        <v>50571</v>
      </c>
      <c r="R6" s="32">
        <f t="shared" si="3"/>
        <v>212.21</v>
      </c>
      <c r="S6" s="32">
        <f t="shared" si="3"/>
        <v>238.31</v>
      </c>
      <c r="T6" s="32">
        <f t="shared" si="3"/>
        <v>163</v>
      </c>
      <c r="U6" s="32">
        <f t="shared" si="3"/>
        <v>13.78</v>
      </c>
      <c r="V6" s="32">
        <f t="shared" si="3"/>
        <v>11.83</v>
      </c>
      <c r="W6" s="33">
        <f>IF(W7="",NA(),W7)</f>
        <v>117.75</v>
      </c>
      <c r="X6" s="33">
        <f t="shared" ref="X6:AF6" si="4">IF(X7="",NA(),X7)</f>
        <v>99.82</v>
      </c>
      <c r="Y6" s="33">
        <f t="shared" si="4"/>
        <v>100.17</v>
      </c>
      <c r="Z6" s="33">
        <f t="shared" si="4"/>
        <v>117.14</v>
      </c>
      <c r="AA6" s="33">
        <f t="shared" si="4"/>
        <v>101.17</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677.19</v>
      </c>
      <c r="BE6" s="33">
        <f t="shared" ref="BE6:BM6" si="7">IF(BE7="",NA(),BE7)</f>
        <v>741.56</v>
      </c>
      <c r="BF6" s="33">
        <f t="shared" si="7"/>
        <v>847.31</v>
      </c>
      <c r="BG6" s="33">
        <f t="shared" si="7"/>
        <v>997.77</v>
      </c>
      <c r="BH6" s="33">
        <f t="shared" si="7"/>
        <v>1048.25</v>
      </c>
      <c r="BI6" s="33">
        <f t="shared" si="7"/>
        <v>1450.45</v>
      </c>
      <c r="BJ6" s="33">
        <f t="shared" si="7"/>
        <v>1442.51</v>
      </c>
      <c r="BK6" s="33">
        <f t="shared" si="7"/>
        <v>1496.15</v>
      </c>
      <c r="BL6" s="33">
        <f t="shared" si="7"/>
        <v>1462.56</v>
      </c>
      <c r="BM6" s="33">
        <f t="shared" si="7"/>
        <v>1486.62</v>
      </c>
      <c r="BN6" s="32" t="str">
        <f>IF(BN7="","",IF(BN7="-","【-】","【"&amp;SUBSTITUTE(TEXT(BN7,"#,##0.00"),"-","△")&amp;"】"))</f>
        <v>【1,239.32】</v>
      </c>
      <c r="BO6" s="33">
        <f>IF(BO7="",NA(),BO7)</f>
        <v>111.25</v>
      </c>
      <c r="BP6" s="33">
        <f t="shared" ref="BP6:BX6" si="8">IF(BP7="",NA(),BP7)</f>
        <v>94.19</v>
      </c>
      <c r="BQ6" s="33">
        <f t="shared" si="8"/>
        <v>85.63</v>
      </c>
      <c r="BR6" s="33">
        <f t="shared" si="8"/>
        <v>84.54</v>
      </c>
      <c r="BS6" s="33">
        <f t="shared" si="8"/>
        <v>79.22</v>
      </c>
      <c r="BT6" s="33">
        <f t="shared" si="8"/>
        <v>33.96</v>
      </c>
      <c r="BU6" s="33">
        <f t="shared" si="8"/>
        <v>33.299999999999997</v>
      </c>
      <c r="BV6" s="33">
        <f t="shared" si="8"/>
        <v>33.01</v>
      </c>
      <c r="BW6" s="33">
        <f t="shared" si="8"/>
        <v>32.39</v>
      </c>
      <c r="BX6" s="33">
        <f t="shared" si="8"/>
        <v>24.39</v>
      </c>
      <c r="BY6" s="32" t="str">
        <f>IF(BY7="","",IF(BY7="-","【-】","【"&amp;SUBSTITUTE(TEXT(BY7,"#,##0.00"),"-","△")&amp;"】"))</f>
        <v>【36.33】</v>
      </c>
      <c r="BZ6" s="33">
        <f>IF(BZ7="",NA(),BZ7)</f>
        <v>116.27</v>
      </c>
      <c r="CA6" s="33">
        <f t="shared" ref="CA6:CI6" si="9">IF(CA7="",NA(),CA7)</f>
        <v>143.47</v>
      </c>
      <c r="CB6" s="33">
        <f t="shared" si="9"/>
        <v>153.09</v>
      </c>
      <c r="CC6" s="33">
        <f t="shared" si="9"/>
        <v>153.06</v>
      </c>
      <c r="CD6" s="33">
        <f t="shared" si="9"/>
        <v>160.16999999999999</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67.900000000000006</v>
      </c>
      <c r="CL6" s="33">
        <f t="shared" ref="CL6:CT6" si="10">IF(CL7="",NA(),CL7)</f>
        <v>63.16</v>
      </c>
      <c r="CM6" s="33">
        <f t="shared" si="10"/>
        <v>53.83</v>
      </c>
      <c r="CN6" s="33">
        <f t="shared" si="10"/>
        <v>53.34</v>
      </c>
      <c r="CO6" s="33">
        <f t="shared" si="10"/>
        <v>56.27</v>
      </c>
      <c r="CP6" s="33">
        <f t="shared" si="10"/>
        <v>51.56</v>
      </c>
      <c r="CQ6" s="33">
        <f t="shared" si="10"/>
        <v>50.66</v>
      </c>
      <c r="CR6" s="33">
        <f t="shared" si="10"/>
        <v>51.11</v>
      </c>
      <c r="CS6" s="33">
        <f t="shared" si="10"/>
        <v>50.49</v>
      </c>
      <c r="CT6" s="33">
        <f t="shared" si="10"/>
        <v>48.36</v>
      </c>
      <c r="CU6" s="32" t="str">
        <f>IF(CU7="","",IF(CU7="-","【-】","【"&amp;SUBSTITUTE(TEXT(CU7,"#,##0.00"),"-","△")&amp;"】"))</f>
        <v>【58.19】</v>
      </c>
      <c r="CV6" s="33">
        <f>IF(CV7="",NA(),CV7)</f>
        <v>50.28</v>
      </c>
      <c r="CW6" s="33">
        <f t="shared" ref="CW6:DE6" si="11">IF(CW7="",NA(),CW7)</f>
        <v>51.16</v>
      </c>
      <c r="CX6" s="33">
        <f t="shared" si="11"/>
        <v>63.82</v>
      </c>
      <c r="CY6" s="33">
        <f t="shared" si="11"/>
        <v>60.54</v>
      </c>
      <c r="CZ6" s="33">
        <f t="shared" si="11"/>
        <v>59.41</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1.86</v>
      </c>
      <c r="ED6" s="33">
        <f t="shared" ref="ED6:EL6" si="14">IF(ED7="",NA(),ED7)</f>
        <v>1.55</v>
      </c>
      <c r="EE6" s="33">
        <f t="shared" si="14"/>
        <v>1.24</v>
      </c>
      <c r="EF6" s="33">
        <f t="shared" si="14"/>
        <v>0.99</v>
      </c>
      <c r="EG6" s="33">
        <f t="shared" si="14"/>
        <v>0.75</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12301</v>
      </c>
      <c r="D7" s="35">
        <v>47</v>
      </c>
      <c r="E7" s="35">
        <v>1</v>
      </c>
      <c r="F7" s="35">
        <v>0</v>
      </c>
      <c r="G7" s="35">
        <v>0</v>
      </c>
      <c r="H7" s="35" t="s">
        <v>93</v>
      </c>
      <c r="I7" s="35" t="s">
        <v>94</v>
      </c>
      <c r="J7" s="35" t="s">
        <v>95</v>
      </c>
      <c r="K7" s="35" t="s">
        <v>96</v>
      </c>
      <c r="L7" s="35" t="s">
        <v>97</v>
      </c>
      <c r="M7" s="36" t="s">
        <v>98</v>
      </c>
      <c r="N7" s="36" t="s">
        <v>99</v>
      </c>
      <c r="O7" s="36">
        <v>0.32</v>
      </c>
      <c r="P7" s="36">
        <v>3094</v>
      </c>
      <c r="Q7" s="36">
        <v>50571</v>
      </c>
      <c r="R7" s="36">
        <v>212.21</v>
      </c>
      <c r="S7" s="36">
        <v>238.31</v>
      </c>
      <c r="T7" s="36">
        <v>163</v>
      </c>
      <c r="U7" s="36">
        <v>13.78</v>
      </c>
      <c r="V7" s="36">
        <v>11.83</v>
      </c>
      <c r="W7" s="36">
        <v>117.75</v>
      </c>
      <c r="X7" s="36">
        <v>99.82</v>
      </c>
      <c r="Y7" s="36">
        <v>100.17</v>
      </c>
      <c r="Z7" s="36">
        <v>117.14</v>
      </c>
      <c r="AA7" s="36">
        <v>101.17</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677.19</v>
      </c>
      <c r="BE7" s="36">
        <v>741.56</v>
      </c>
      <c r="BF7" s="36">
        <v>847.31</v>
      </c>
      <c r="BG7" s="36">
        <v>997.77</v>
      </c>
      <c r="BH7" s="36">
        <v>1048.25</v>
      </c>
      <c r="BI7" s="36">
        <v>1450.45</v>
      </c>
      <c r="BJ7" s="36">
        <v>1442.51</v>
      </c>
      <c r="BK7" s="36">
        <v>1496.15</v>
      </c>
      <c r="BL7" s="36">
        <v>1462.56</v>
      </c>
      <c r="BM7" s="36">
        <v>1486.62</v>
      </c>
      <c r="BN7" s="36">
        <v>1239.32</v>
      </c>
      <c r="BO7" s="36">
        <v>111.25</v>
      </c>
      <c r="BP7" s="36">
        <v>94.19</v>
      </c>
      <c r="BQ7" s="36">
        <v>85.63</v>
      </c>
      <c r="BR7" s="36">
        <v>84.54</v>
      </c>
      <c r="BS7" s="36">
        <v>79.22</v>
      </c>
      <c r="BT7" s="36">
        <v>33.96</v>
      </c>
      <c r="BU7" s="36">
        <v>33.299999999999997</v>
      </c>
      <c r="BV7" s="36">
        <v>33.01</v>
      </c>
      <c r="BW7" s="36">
        <v>32.39</v>
      </c>
      <c r="BX7" s="36">
        <v>24.39</v>
      </c>
      <c r="BY7" s="36">
        <v>36.33</v>
      </c>
      <c r="BZ7" s="36">
        <v>116.27</v>
      </c>
      <c r="CA7" s="36">
        <v>143.47</v>
      </c>
      <c r="CB7" s="36">
        <v>153.09</v>
      </c>
      <c r="CC7" s="36">
        <v>153.06</v>
      </c>
      <c r="CD7" s="36">
        <v>160.16999999999999</v>
      </c>
      <c r="CE7" s="36">
        <v>512.74</v>
      </c>
      <c r="CF7" s="36">
        <v>526.57000000000005</v>
      </c>
      <c r="CG7" s="36">
        <v>523.08000000000004</v>
      </c>
      <c r="CH7" s="36">
        <v>530.83000000000004</v>
      </c>
      <c r="CI7" s="36">
        <v>734.18</v>
      </c>
      <c r="CJ7" s="36">
        <v>476.46</v>
      </c>
      <c r="CK7" s="36">
        <v>67.900000000000006</v>
      </c>
      <c r="CL7" s="36">
        <v>63.16</v>
      </c>
      <c r="CM7" s="36">
        <v>53.83</v>
      </c>
      <c r="CN7" s="36">
        <v>53.34</v>
      </c>
      <c r="CO7" s="36">
        <v>56.27</v>
      </c>
      <c r="CP7" s="36">
        <v>51.56</v>
      </c>
      <c r="CQ7" s="36">
        <v>50.66</v>
      </c>
      <c r="CR7" s="36">
        <v>51.11</v>
      </c>
      <c r="CS7" s="36">
        <v>50.49</v>
      </c>
      <c r="CT7" s="36">
        <v>48.36</v>
      </c>
      <c r="CU7" s="36">
        <v>58.19</v>
      </c>
      <c r="CV7" s="36">
        <v>50.28</v>
      </c>
      <c r="CW7" s="36">
        <v>51.16</v>
      </c>
      <c r="CX7" s="36">
        <v>63.82</v>
      </c>
      <c r="CY7" s="36">
        <v>60.54</v>
      </c>
      <c r="CZ7" s="36">
        <v>59.41</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1.86</v>
      </c>
      <c r="ED7" s="36">
        <v>1.55</v>
      </c>
      <c r="EE7" s="36">
        <v>1.24</v>
      </c>
      <c r="EF7" s="36">
        <v>0.99</v>
      </c>
      <c r="EG7" s="36">
        <v>0.75</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gyoumu03</cp:lastModifiedBy>
  <dcterms:created xsi:type="dcterms:W3CDTF">2016-01-18T04:57:55Z</dcterms:created>
  <dcterms:modified xsi:type="dcterms:W3CDTF">2016-02-10T07:15:03Z</dcterms:modified>
</cp:coreProperties>
</file>