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<sst xmlns="http://schemas.openxmlformats.org/spreadsheetml/2006/main" count="218" uniqueCount="108">
  <si>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</si>
  <si>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</si>
  <si>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</si>
  <si>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</si>
  <si>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</si>
  <si>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</si>
  <si>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</si>
  <si>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</si>
  <si>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</si>
  <si>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</si>
  <si>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</si>
  <si>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</si>
  <si>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</si>
  <si>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</si>
  <si>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</si>
  <si>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</si>
  <si>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</si>
  <si>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</si>
  <si>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</si>
  <si>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</si>
  <si>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</si>
  <si>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</si>
  <si>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</si>
  <si>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</si>
  <si>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</si>
  <si>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</si>
  <si>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</si>
  <si>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</si>
  <si>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</si>
  <si>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</si>
  <si>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</si>
  <si>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</si>
  <si>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</si>
  <si>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</si>
  <si>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</si>
  <si>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</si>
  <si>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</si>
  <si>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</si>
  <si>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</si>
  <si>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</si>
  <si>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</si>
  <si>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</si>
  <si>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</si>
  <si>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</si>
  <si>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</si>
  <si>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</si>
  <si>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</si>
  <si>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</si>
  <si>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</si>
  <si>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</si>
  <si>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</si>
  <si>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</si>
  <si>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</si>
  <si>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</si>
  <si>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</si>
  <si>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</si>
  <si>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</si>
  <si>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</si>
  <si>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</si>
  <si>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</si>
  <si>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</si>
  <si>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</si>
  <si>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</si>
  <si>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</si>
  <si>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</si>
  <si>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</si>
  <si>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</si>
  <si>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</si>
  <si>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</si>
  <si>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</si>
  <si>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</si>
  <si>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</si>
  <si>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</si>
  <si>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</si>
  <si>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</si>
  <si>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</si>
  <si>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</si>
  <si>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</si>
  <si>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</si>
  <si>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</si>
  <si>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</si>
  <si>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</si>
  <si>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</si>
  <si>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</si>
  <si>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</si>
  <si>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</si>
  <si>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</si>
  <si>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</si>
  <si>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</si>
  <si>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</si>
  <si>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</si>
  <si>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</si>
  <si>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</si>
  <si>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登別市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</si>
  <si>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</si>
  <si>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</si>
  <si>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</si>
  <si>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</si>
  <si>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</si>
  <si>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</si>
  <si>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</si>
  <si>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</si>
  <si>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</si>
  <si>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</si>
  <si>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</si>
  <si>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収益的収支比率は100％を超えており、料金回収率も全国、類似団体よりも高いが、料金収入だけでは、必要な経費を賄うことが出来ていないので、一般会計からの繰入金等で賄っている状況である。
　給水原価も安く、施設利用率も全国、類似団体よえいも高く、効率良く運営されてはいるが、有収率が全国、類似団体より低く、老朽管の更新や適正な維持管理により、漏水防止対策等が必要である。
　</t>
    <rPh sb="1" eb="4">
      <t>シュウエキテキ</t>
    </rPh>
    <rPh sb="4" eb="6">
      <t>シュウシ</t>
    </rPh>
    <rPh sb="6" eb="8">
      <t>ヒリツ</t>
    </rPh>
    <rPh sb="14" eb="15">
      <t>コ</t>
    </rPh>
    <rPh sb="20" eb="22">
      <t>リョウキン</t>
    </rPh>
    <rPh sb="22" eb="24">
      <t>カイシュウ</t>
    </rPh>
    <rPh sb="24" eb="25">
      <t>リツ</t>
    </rPh>
    <rPh sb="26" eb="28">
      <t>ゼンコク</t>
    </rPh>
    <rPh sb="29" eb="31">
      <t>ルイジ</t>
    </rPh>
    <rPh sb="31" eb="33">
      <t>ダンタイ</t>
    </rPh>
    <rPh sb="36" eb="37">
      <t>タカ</t>
    </rPh>
    <rPh sb="40" eb="42">
      <t>リョウキン</t>
    </rPh>
    <rPh sb="42" eb="44">
      <t>シュウニュウ</t>
    </rPh>
    <rPh sb="49" eb="51">
      <t>ヒツヨウ</t>
    </rPh>
    <rPh sb="52" eb="54">
      <t>ケイヒ</t>
    </rPh>
    <rPh sb="55" eb="56">
      <t>マカナ</t>
    </rPh>
    <rPh sb="60" eb="62">
      <t>デキ</t>
    </rPh>
    <rPh sb="69" eb="71">
      <t>イッパン</t>
    </rPh>
    <rPh sb="71" eb="73">
      <t>カイケイ</t>
    </rPh>
    <rPh sb="76" eb="78">
      <t>クリイレ</t>
    </rPh>
    <rPh sb="78" eb="79">
      <t>キン</t>
    </rPh>
    <rPh sb="79" eb="80">
      <t>トウ</t>
    </rPh>
    <rPh sb="81" eb="82">
      <t>マカナ</t>
    </rPh>
    <rPh sb="86" eb="88">
      <t>ジョウキョウ</t>
    </rPh>
    <rPh sb="94" eb="96">
      <t>キュウスイ</t>
    </rPh>
    <rPh sb="96" eb="98">
      <t>ゲンカ</t>
    </rPh>
    <rPh sb="99" eb="100">
      <t>ヤス</t>
    </rPh>
    <rPh sb="102" eb="104">
      <t>シセツ</t>
    </rPh>
    <rPh sb="104" eb="107">
      <t>リヨウリツ</t>
    </rPh>
    <rPh sb="108" eb="110">
      <t>ゼンコク</t>
    </rPh>
    <rPh sb="111" eb="113">
      <t>ルイジ</t>
    </rPh>
    <rPh sb="113" eb="115">
      <t>ダンタイ</t>
    </rPh>
    <rPh sb="119" eb="120">
      <t>タカ</t>
    </rPh>
    <rPh sb="122" eb="124">
      <t>コウリツ</t>
    </rPh>
    <rPh sb="124" eb="125">
      <t>ヨ</t>
    </rPh>
    <rPh sb="126" eb="128">
      <t>ウンエイ</t>
    </rPh>
    <phoneticPr fontId="4"/>
  </si>
  <si>
    <t xml:space="preserve">　老朽管の配水管改良工事について計画をたててはいるが、例年予算の関係で計画通り工事を行えておらず、管路更新率も全国、類似団体を下回っている状況である。
</t>
    <rPh sb="1" eb="3">
      <t>ロウキュウ</t>
    </rPh>
    <rPh sb="3" eb="4">
      <t>カン</t>
    </rPh>
    <rPh sb="5" eb="8">
      <t>ハイスイカン</t>
    </rPh>
    <rPh sb="8" eb="10">
      <t>カイリョウ</t>
    </rPh>
    <rPh sb="10" eb="12">
      <t>コウジ</t>
    </rPh>
    <rPh sb="16" eb="18">
      <t>ケイカク</t>
    </rPh>
    <rPh sb="27" eb="29">
      <t>レイネン</t>
    </rPh>
    <rPh sb="29" eb="31">
      <t>ヨサン</t>
    </rPh>
    <rPh sb="32" eb="34">
      <t>カンケイ</t>
    </rPh>
    <rPh sb="35" eb="37">
      <t>ケイカク</t>
    </rPh>
    <rPh sb="37" eb="38">
      <t>ドオ</t>
    </rPh>
    <rPh sb="39" eb="41">
      <t>コウジ</t>
    </rPh>
    <rPh sb="42" eb="43">
      <t>オコナ</t>
    </rPh>
    <rPh sb="49" eb="51">
      <t>カンロ</t>
    </rPh>
    <rPh sb="51" eb="53">
      <t>コウシン</t>
    </rPh>
    <rPh sb="53" eb="54">
      <t>リツ</t>
    </rPh>
    <rPh sb="55" eb="57">
      <t>ゼンコク</t>
    </rPh>
    <rPh sb="58" eb="60">
      <t>ルイジ</t>
    </rPh>
    <rPh sb="60" eb="62">
      <t>ダンタイ</t>
    </rPh>
    <rPh sb="63" eb="65">
      <t>シタマワ</t>
    </rPh>
    <rPh sb="69" eb="71">
      <t>ジョウキョウ</t>
    </rPh>
    <phoneticPr fontId="4"/>
  </si>
  <si>
    <t>　現時点では料金収入、一般会計からの繰入金等で経費を賄えているが、実際には必要な配水管改良工事を先延ばしにしている状況であり、また、上水道料金との差異があることから、今後、企業会計移行作業で明らかになる資産価値や負債の状況をふまえて、適正な料金への見直しが必要である。</t>
    <rPh sb="1" eb="4">
      <t>ゲンジテン</t>
    </rPh>
    <rPh sb="6" eb="8">
      <t>リョウキン</t>
    </rPh>
    <rPh sb="8" eb="10">
      <t>シュウニュウ</t>
    </rPh>
    <rPh sb="11" eb="13">
      <t>イッパン</t>
    </rPh>
    <rPh sb="13" eb="15">
      <t>カイケイ</t>
    </rPh>
    <rPh sb="18" eb="20">
      <t>クリイレ</t>
    </rPh>
    <rPh sb="20" eb="21">
      <t>キン</t>
    </rPh>
    <rPh sb="21" eb="22">
      <t>トウ</t>
    </rPh>
    <rPh sb="23" eb="25">
      <t>ケイヒ</t>
    </rPh>
    <rPh sb="26" eb="27">
      <t>マカナ</t>
    </rPh>
    <rPh sb="33" eb="35">
      <t>ジッサイ</t>
    </rPh>
    <rPh sb="37" eb="39">
      <t>ヒツヨウ</t>
    </rPh>
    <rPh sb="40" eb="43">
      <t>ハイスイカン</t>
    </rPh>
    <rPh sb="43" eb="45">
      <t>カイリョウ</t>
    </rPh>
    <rPh sb="45" eb="47">
      <t>コウジ</t>
    </rPh>
    <rPh sb="48" eb="50">
      <t>サキノ</t>
    </rPh>
    <rPh sb="57" eb="59">
      <t>ジョウキョウ</t>
    </rPh>
    <rPh sb="66" eb="68">
      <t>ジョウスイ</t>
    </rPh>
    <rPh sb="68" eb="69">
      <t>ドウ</t>
    </rPh>
    <rPh sb="69" eb="71">
      <t>リョウキン</t>
    </rPh>
    <rPh sb="73" eb="75">
      <t>サイ</t>
    </rPh>
    <rPh sb="83" eb="85">
      <t>コンゴ</t>
    </rPh>
    <rPh sb="86" eb="88">
      <t>キギョウ</t>
    </rPh>
    <rPh sb="88" eb="90">
      <t>カイケイ</t>
    </rPh>
    <rPh sb="90" eb="92">
      <t>イコウ</t>
    </rPh>
    <rPh sb="92" eb="94">
      <t>サギョウ</t>
    </rPh>
    <rPh sb="95" eb="96">
      <t>アキ</t>
    </rPh>
    <rPh sb="101" eb="103">
      <t>シサン</t>
    </rPh>
    <rPh sb="103" eb="105">
      <t>カチ</t>
    </rPh>
    <rPh sb="106" eb="108">
      <t>フサイ</t>
    </rPh>
    <rPh sb="109" eb="111">
      <t>ジョウキョウ</t>
    </rPh>
    <rPh sb="117" eb="119">
      <t>テキセイ</t>
    </rPh>
    <rPh sb="120" eb="122">
      <t>リョウキン</t>
    </rPh>
    <rPh sb="124" eb="126">
      <t>ミナオ</t>
    </rPh>
    <rPh sb="128" eb="13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</si>
</sst>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1.86</c:v>
                </c:pt>
                <c:pt idx="1">
                  <c:v>1.55</c:v>
                </c:pt>
                <c:pt idx="2">
                  <c:v>1.24</c:v>
                </c:pt>
                <c:pt idx="3">
                  <c:v>0.99</c:v>
                </c:pt>
                <c:pt idx="4">
                  <c:v>0.75</c:v>
                </c:pt>
              </c:numCache>
            </c:numRef>
          </c:val>
        </c:ser>
        <c:dLbls>
          <c:showLegendKey val="0"/>
          <c:showVal val="0"/>
          <c:showCatName val="0"/>
          <c:showSerName val="0"/>
          <c:showPercent val="0"/>
          <c:showBubbleSize val="0"/>
        </c:dLbls>
        <c:gapWidth val="150"/>
        <c:axId val="98126848"/>
        <c:axId val="9812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98126848"/>
        <c:axId val="98127872"/>
      </c:lineChart>
      <c:dateAx>
        <c:axId val="98126848"/>
        <c:scaling>
          <c:orientation val="minMax"/>
        </c:scaling>
        <c:delete val="1"/>
        <c:axPos val="b"/>
        <c:numFmt formatCode="ge" sourceLinked="1"/>
        <c:majorTickMark val="none"/>
        <c:minorTickMark val="none"/>
        <c:tickLblPos val="none"/>
        <c:crossAx val="98127872"/>
        <c:crosses val="autoZero"/>
        <c:auto val="1"/>
        <c:lblOffset val="100"/>
        <c:baseTimeUnit val="years"/>
      </c:dateAx>
      <c:valAx>
        <c:axId val="9812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2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117.75</c:v>
                </c:pt>
                <c:pt idx="1">
                  <c:v>99.82</c:v>
                </c:pt>
                <c:pt idx="2">
                  <c:v>100.17</c:v>
                </c:pt>
                <c:pt idx="3">
                  <c:v>117.14</c:v>
                </c:pt>
                <c:pt idx="4">
                  <c:v>101.17</c:v>
                </c:pt>
              </c:numCache>
            </c:numRef>
          </c:val>
        </c:ser>
        <c:dLbls>
          <c:showLegendKey val="0"/>
          <c:showVal val="0"/>
          <c:showCatName val="0"/>
          <c:showSerName val="0"/>
          <c:showPercent val="0"/>
          <c:showBubbleSize val="0"/>
        </c:dLbls>
        <c:gapWidth val="150"/>
        <c:axId val="98167808"/>
        <c:axId val="9693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98167808"/>
        <c:axId val="96932608"/>
      </c:lineChart>
      <c:dateAx>
        <c:axId val="98167808"/>
        <c:scaling>
          <c:orientation val="minMax"/>
        </c:scaling>
        <c:delete val="1"/>
        <c:axPos val="b"/>
        <c:numFmt formatCode="ge" sourceLinked="1"/>
        <c:majorTickMark val="none"/>
        <c:minorTickMark val="none"/>
        <c:tickLblPos val="none"/>
        <c:crossAx val="96932608"/>
        <c:crosses val="autoZero"/>
        <c:auto val="1"/>
        <c:lblOffset val="100"/>
        <c:baseTimeUnit val="years"/>
      </c:dateAx>
      <c:valAx>
        <c:axId val="9693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6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962432"/>
        <c:axId val="9696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962432"/>
        <c:axId val="96968704"/>
      </c:lineChart>
      <c:dateAx>
        <c:axId val="96962432"/>
        <c:scaling>
          <c:orientation val="minMax"/>
        </c:scaling>
        <c:delete val="1"/>
        <c:axPos val="b"/>
        <c:numFmt formatCode="ge" sourceLinked="1"/>
        <c:majorTickMark val="none"/>
        <c:minorTickMark val="none"/>
        <c:tickLblPos val="none"/>
        <c:crossAx val="96968704"/>
        <c:crosses val="autoZero"/>
        <c:auto val="1"/>
        <c:lblOffset val="100"/>
        <c:baseTimeUnit val="years"/>
      </c:dateAx>
      <c:valAx>
        <c:axId val="9696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6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448896"/>
        <c:axId val="9845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448896"/>
        <c:axId val="98450816"/>
      </c:lineChart>
      <c:dateAx>
        <c:axId val="98448896"/>
        <c:scaling>
          <c:orientation val="minMax"/>
        </c:scaling>
        <c:delete val="1"/>
        <c:axPos val="b"/>
        <c:numFmt formatCode="ge" sourceLinked="1"/>
        <c:majorTickMark val="none"/>
        <c:minorTickMark val="none"/>
        <c:tickLblPos val="none"/>
        <c:crossAx val="98450816"/>
        <c:crosses val="autoZero"/>
        <c:auto val="1"/>
        <c:lblOffset val="100"/>
        <c:baseTimeUnit val="years"/>
      </c:dateAx>
      <c:valAx>
        <c:axId val="9845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4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491392"/>
        <c:axId val="9849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491392"/>
        <c:axId val="98497664"/>
      </c:lineChart>
      <c:dateAx>
        <c:axId val="98491392"/>
        <c:scaling>
          <c:orientation val="minMax"/>
        </c:scaling>
        <c:delete val="1"/>
        <c:axPos val="b"/>
        <c:numFmt formatCode="ge" sourceLinked="1"/>
        <c:majorTickMark val="none"/>
        <c:minorTickMark val="none"/>
        <c:tickLblPos val="none"/>
        <c:crossAx val="98497664"/>
        <c:crosses val="autoZero"/>
        <c:auto val="1"/>
        <c:lblOffset val="100"/>
        <c:baseTimeUnit val="years"/>
      </c:dateAx>
      <c:valAx>
        <c:axId val="9849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9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196480"/>
        <c:axId val="9820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196480"/>
        <c:axId val="98206848"/>
      </c:lineChart>
      <c:dateAx>
        <c:axId val="98196480"/>
        <c:scaling>
          <c:orientation val="minMax"/>
        </c:scaling>
        <c:delete val="1"/>
        <c:axPos val="b"/>
        <c:numFmt formatCode="ge" sourceLinked="1"/>
        <c:majorTickMark val="none"/>
        <c:minorTickMark val="none"/>
        <c:tickLblPos val="none"/>
        <c:crossAx val="98206848"/>
        <c:crosses val="autoZero"/>
        <c:auto val="1"/>
        <c:lblOffset val="100"/>
        <c:baseTimeUnit val="years"/>
      </c:dateAx>
      <c:valAx>
        <c:axId val="9820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9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677.19</c:v>
                </c:pt>
                <c:pt idx="1">
                  <c:v>741.56</c:v>
                </c:pt>
                <c:pt idx="2">
                  <c:v>847.31</c:v>
                </c:pt>
                <c:pt idx="3">
                  <c:v>997.77</c:v>
                </c:pt>
                <c:pt idx="4">
                  <c:v>1048.25</c:v>
                </c:pt>
              </c:numCache>
            </c:numRef>
          </c:val>
        </c:ser>
        <c:dLbls>
          <c:showLegendKey val="0"/>
          <c:showVal val="0"/>
          <c:showCatName val="0"/>
          <c:showSerName val="0"/>
          <c:showPercent val="0"/>
          <c:showBubbleSize val="0"/>
        </c:dLbls>
        <c:gapWidth val="150"/>
        <c:axId val="98228864"/>
        <c:axId val="9823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98228864"/>
        <c:axId val="98239232"/>
      </c:lineChart>
      <c:dateAx>
        <c:axId val="98228864"/>
        <c:scaling>
          <c:orientation val="minMax"/>
        </c:scaling>
        <c:delete val="1"/>
        <c:axPos val="b"/>
        <c:numFmt formatCode="ge" sourceLinked="1"/>
        <c:majorTickMark val="none"/>
        <c:minorTickMark val="none"/>
        <c:tickLblPos val="none"/>
        <c:crossAx val="98239232"/>
        <c:crosses val="autoZero"/>
        <c:auto val="1"/>
        <c:lblOffset val="100"/>
        <c:baseTimeUnit val="years"/>
      </c:dateAx>
      <c:valAx>
        <c:axId val="9823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2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111.25</c:v>
                </c:pt>
                <c:pt idx="1">
                  <c:v>94.19</c:v>
                </c:pt>
                <c:pt idx="2">
                  <c:v>85.63</c:v>
                </c:pt>
                <c:pt idx="3">
                  <c:v>84.54</c:v>
                </c:pt>
                <c:pt idx="4">
                  <c:v>79.22</c:v>
                </c:pt>
              </c:numCache>
            </c:numRef>
          </c:val>
        </c:ser>
        <c:dLbls>
          <c:showLegendKey val="0"/>
          <c:showVal val="0"/>
          <c:showCatName val="0"/>
          <c:showSerName val="0"/>
          <c:showPercent val="0"/>
          <c:showBubbleSize val="0"/>
        </c:dLbls>
        <c:gapWidth val="150"/>
        <c:axId val="98283904"/>
        <c:axId val="9828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98283904"/>
        <c:axId val="98285824"/>
      </c:lineChart>
      <c:dateAx>
        <c:axId val="98283904"/>
        <c:scaling>
          <c:orientation val="minMax"/>
        </c:scaling>
        <c:delete val="1"/>
        <c:axPos val="b"/>
        <c:numFmt formatCode="ge" sourceLinked="1"/>
        <c:majorTickMark val="none"/>
        <c:minorTickMark val="none"/>
        <c:tickLblPos val="none"/>
        <c:crossAx val="98285824"/>
        <c:crosses val="autoZero"/>
        <c:auto val="1"/>
        <c:lblOffset val="100"/>
        <c:baseTimeUnit val="years"/>
      </c:dateAx>
      <c:valAx>
        <c:axId val="9828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8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116.27</c:v>
                </c:pt>
                <c:pt idx="1">
                  <c:v>143.47</c:v>
                </c:pt>
                <c:pt idx="2">
                  <c:v>153.09</c:v>
                </c:pt>
                <c:pt idx="3">
                  <c:v>153.06</c:v>
                </c:pt>
                <c:pt idx="4">
                  <c:v>160.16999999999999</c:v>
                </c:pt>
              </c:numCache>
            </c:numRef>
          </c:val>
        </c:ser>
        <c:dLbls>
          <c:showLegendKey val="0"/>
          <c:showVal val="0"/>
          <c:showCatName val="0"/>
          <c:showSerName val="0"/>
          <c:showPercent val="0"/>
          <c:showBubbleSize val="0"/>
        </c:dLbls>
        <c:gapWidth val="150"/>
        <c:axId val="99827072"/>
        <c:axId val="9982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99827072"/>
        <c:axId val="99829248"/>
      </c:lineChart>
      <c:dateAx>
        <c:axId val="99827072"/>
        <c:scaling>
          <c:orientation val="minMax"/>
        </c:scaling>
        <c:delete val="1"/>
        <c:axPos val="b"/>
        <c:numFmt formatCode="ge" sourceLinked="1"/>
        <c:majorTickMark val="none"/>
        <c:minorTickMark val="none"/>
        <c:tickLblPos val="none"/>
        <c:crossAx val="99829248"/>
        <c:crosses val="autoZero"/>
        <c:auto val="1"/>
        <c:lblOffset val="100"/>
        <c:baseTimeUnit val="years"/>
      </c:dateAx>
      <c:valAx>
        <c:axId val="9982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2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67.900000000000006</c:v>
                </c:pt>
                <c:pt idx="1">
                  <c:v>63.16</c:v>
                </c:pt>
                <c:pt idx="2">
                  <c:v>53.83</c:v>
                </c:pt>
                <c:pt idx="3">
                  <c:v>53.34</c:v>
                </c:pt>
                <c:pt idx="4">
                  <c:v>56.27</c:v>
                </c:pt>
              </c:numCache>
            </c:numRef>
          </c:val>
        </c:ser>
        <c:dLbls>
          <c:showLegendKey val="0"/>
          <c:showVal val="0"/>
          <c:showCatName val="0"/>
          <c:showSerName val="0"/>
          <c:showPercent val="0"/>
          <c:showBubbleSize val="0"/>
        </c:dLbls>
        <c:gapWidth val="150"/>
        <c:axId val="99838976"/>
        <c:axId val="9986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99838976"/>
        <c:axId val="99865728"/>
      </c:lineChart>
      <c:dateAx>
        <c:axId val="99838976"/>
        <c:scaling>
          <c:orientation val="minMax"/>
        </c:scaling>
        <c:delete val="1"/>
        <c:axPos val="b"/>
        <c:numFmt formatCode="ge" sourceLinked="1"/>
        <c:majorTickMark val="none"/>
        <c:minorTickMark val="none"/>
        <c:tickLblPos val="none"/>
        <c:crossAx val="99865728"/>
        <c:crosses val="autoZero"/>
        <c:auto val="1"/>
        <c:lblOffset val="100"/>
        <c:baseTimeUnit val="years"/>
      </c:dateAx>
      <c:valAx>
        <c:axId val="9986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3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50.28</c:v>
                </c:pt>
                <c:pt idx="1">
                  <c:v>51.16</c:v>
                </c:pt>
                <c:pt idx="2">
                  <c:v>63.82</c:v>
                </c:pt>
                <c:pt idx="3">
                  <c:v>60.54</c:v>
                </c:pt>
                <c:pt idx="4">
                  <c:v>59.41</c:v>
                </c:pt>
              </c:numCache>
            </c:numRef>
          </c:val>
        </c:ser>
        <c:dLbls>
          <c:showLegendKey val="0"/>
          <c:showVal val="0"/>
          <c:showCatName val="0"/>
          <c:showSerName val="0"/>
          <c:showPercent val="0"/>
          <c:showBubbleSize val="0"/>
        </c:dLbls>
        <c:gapWidth val="150"/>
        <c:axId val="99908224"/>
        <c:axId val="9991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99908224"/>
        <c:axId val="99910400"/>
      </c:lineChart>
      <c:dateAx>
        <c:axId val="99908224"/>
        <c:scaling>
          <c:orientation val="minMax"/>
        </c:scaling>
        <c:delete val="1"/>
        <c:axPos val="b"/>
        <c:numFmt formatCode="ge" sourceLinked="1"/>
        <c:majorTickMark val="none"/>
        <c:minorTickMark val="none"/>
        <c:tickLblPos val="none"/>
        <c:crossAx val="99910400"/>
        <c:crosses val="autoZero"/>
        <c:auto val="1"/>
        <c:lblOffset val="100"/>
        <c:baseTimeUnit val="years"/>
      </c:dateAx>
      <c:valAx>
        <c:axId val="9991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0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L1"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北海道　登別市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50571</v>
      </c>
      <c r="AJ8" s="55"/>
      <c r="AK8" s="55"/>
      <c r="AL8" s="55"/>
      <c r="AM8" s="55"/>
      <c r="AN8" s="55"/>
      <c r="AO8" s="55"/>
      <c r="AP8" s="56"/>
      <c r="AQ8" s="46">
        <f>データ!R6</f>
        <v>212.21</v>
      </c>
      <c r="AR8" s="46"/>
      <c r="AS8" s="46"/>
      <c r="AT8" s="46"/>
      <c r="AU8" s="46"/>
      <c r="AV8" s="46"/>
      <c r="AW8" s="46"/>
      <c r="AX8" s="46"/>
      <c r="AY8" s="46">
        <f>データ!S6</f>
        <v>238.31</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0.32</v>
      </c>
      <c r="S10" s="46"/>
      <c r="T10" s="46"/>
      <c r="U10" s="46"/>
      <c r="V10" s="46"/>
      <c r="W10" s="46"/>
      <c r="X10" s="46"/>
      <c r="Y10" s="46"/>
      <c r="Z10" s="77">
        <f>データ!P6</f>
        <v>3094</v>
      </c>
      <c r="AA10" s="77"/>
      <c r="AB10" s="77"/>
      <c r="AC10" s="77"/>
      <c r="AD10" s="77"/>
      <c r="AE10" s="77"/>
      <c r="AF10" s="77"/>
      <c r="AG10" s="77"/>
      <c r="AH10" s="2"/>
      <c r="AI10" s="77">
        <f>データ!T6</f>
        <v>163</v>
      </c>
      <c r="AJ10" s="77"/>
      <c r="AK10" s="77"/>
      <c r="AL10" s="77"/>
      <c r="AM10" s="77"/>
      <c r="AN10" s="77"/>
      <c r="AO10" s="77"/>
      <c r="AP10" s="77"/>
      <c r="AQ10" s="46">
        <f>データ!U6</f>
        <v>13.78</v>
      </c>
      <c r="AR10" s="46"/>
      <c r="AS10" s="46"/>
      <c r="AT10" s="46"/>
      <c r="AU10" s="46"/>
      <c r="AV10" s="46"/>
      <c r="AW10" s="46"/>
      <c r="AX10" s="46"/>
      <c r="AY10" s="46">
        <f>データ!V6</f>
        <v>11.83</v>
      </c>
      <c r="AZ10" s="46"/>
      <c r="BA10" s="46"/>
      <c r="BB10" s="46"/>
      <c r="BC10" s="46"/>
      <c r="BD10" s="46"/>
      <c r="BE10" s="46"/>
      <c r="BF10" s="46"/>
      <c r="BG10" s="3"/>
      <c r="BH10" s="3"/>
      <c r="BI10" s="3"/>
      <c r="BJ10" s="2"/>
      <c r="BK10" s="2"/>
      <c r="BL10" s="61" t="s">
        <v>20</v>
      </c>
      <c r="BM10" s="6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71" t="s">
        <v>24</v>
      </c>
      <c r="BM14" s="72"/>
      <c r="BN14" s="72"/>
      <c r="BO14" s="72"/>
      <c r="BP14" s="72"/>
      <c r="BQ14" s="72"/>
      <c r="BR14" s="72"/>
      <c r="BS14" s="72"/>
      <c r="BT14" s="72"/>
      <c r="BU14" s="72"/>
      <c r="BV14" s="72"/>
      <c r="BW14" s="72"/>
      <c r="BX14" s="72"/>
      <c r="BY14" s="72"/>
      <c r="BZ14" s="73"/>
    </row>
    <row r="15" spans="1:78" ht="13.5" customHeight="1">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74"/>
      <c r="BM15" s="75"/>
      <c r="BN15" s="75"/>
      <c r="BO15" s="75"/>
      <c r="BP15" s="75"/>
      <c r="BQ15" s="75"/>
      <c r="BR15" s="75"/>
      <c r="BS15" s="75"/>
      <c r="BT15" s="75"/>
      <c r="BU15" s="75"/>
      <c r="BV15" s="75"/>
      <c r="BW15" s="75"/>
      <c r="BX15" s="75"/>
      <c r="BY15" s="75"/>
      <c r="BZ15" s="7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0" t="s">
        <v>25</v>
      </c>
      <c r="D34" s="60"/>
      <c r="E34" s="60"/>
      <c r="F34" s="60"/>
      <c r="G34" s="60"/>
      <c r="H34" s="60"/>
      <c r="I34" s="60"/>
      <c r="J34" s="60"/>
      <c r="K34" s="60"/>
      <c r="L34" s="60"/>
      <c r="M34" s="60"/>
      <c r="N34" s="60"/>
      <c r="O34" s="60"/>
      <c r="P34" s="60"/>
      <c r="Q34" s="19"/>
      <c r="R34" s="60" t="s">
        <v>26</v>
      </c>
      <c r="S34" s="60"/>
      <c r="T34" s="60"/>
      <c r="U34" s="60"/>
      <c r="V34" s="60"/>
      <c r="W34" s="60"/>
      <c r="X34" s="60"/>
      <c r="Y34" s="60"/>
      <c r="Z34" s="60"/>
      <c r="AA34" s="60"/>
      <c r="AB34" s="60"/>
      <c r="AC34" s="60"/>
      <c r="AD34" s="60"/>
      <c r="AE34" s="60"/>
      <c r="AF34" s="19"/>
      <c r="AG34" s="60" t="s">
        <v>27</v>
      </c>
      <c r="AH34" s="60"/>
      <c r="AI34" s="60"/>
      <c r="AJ34" s="60"/>
      <c r="AK34" s="60"/>
      <c r="AL34" s="60"/>
      <c r="AM34" s="60"/>
      <c r="AN34" s="60"/>
      <c r="AO34" s="60"/>
      <c r="AP34" s="60"/>
      <c r="AQ34" s="60"/>
      <c r="AR34" s="60"/>
      <c r="AS34" s="60"/>
      <c r="AT34" s="60"/>
      <c r="AU34" s="19"/>
      <c r="AV34" s="60" t="s">
        <v>28</v>
      </c>
      <c r="AW34" s="60"/>
      <c r="AX34" s="60"/>
      <c r="AY34" s="60"/>
      <c r="AZ34" s="60"/>
      <c r="BA34" s="60"/>
      <c r="BB34" s="60"/>
      <c r="BC34" s="60"/>
      <c r="BD34" s="60"/>
      <c r="BE34" s="60"/>
      <c r="BF34" s="60"/>
      <c r="BG34" s="60"/>
      <c r="BH34" s="60"/>
      <c r="BI34" s="60"/>
      <c r="BJ34" s="18"/>
      <c r="BK34" s="2"/>
      <c r="BL34" s="57"/>
      <c r="BM34" s="58"/>
      <c r="BN34" s="58"/>
      <c r="BO34" s="58"/>
      <c r="BP34" s="58"/>
      <c r="BQ34" s="58"/>
      <c r="BR34" s="58"/>
      <c r="BS34" s="58"/>
      <c r="BT34" s="58"/>
      <c r="BU34" s="58"/>
      <c r="BV34" s="58"/>
      <c r="BW34" s="58"/>
      <c r="BX34" s="58"/>
      <c r="BY34" s="58"/>
      <c r="BZ34" s="59"/>
    </row>
    <row r="35" spans="1:78" ht="13.5" customHeight="1">
      <c r="A35" s="2"/>
      <c r="B35" s="16"/>
      <c r="C35" s="60"/>
      <c r="D35" s="60"/>
      <c r="E35" s="60"/>
      <c r="F35" s="60"/>
      <c r="G35" s="60"/>
      <c r="H35" s="60"/>
      <c r="I35" s="60"/>
      <c r="J35" s="60"/>
      <c r="K35" s="60"/>
      <c r="L35" s="60"/>
      <c r="M35" s="60"/>
      <c r="N35" s="60"/>
      <c r="O35" s="60"/>
      <c r="P35" s="60"/>
      <c r="Q35" s="19"/>
      <c r="R35" s="60"/>
      <c r="S35" s="60"/>
      <c r="T35" s="60"/>
      <c r="U35" s="60"/>
      <c r="V35" s="60"/>
      <c r="W35" s="60"/>
      <c r="X35" s="60"/>
      <c r="Y35" s="60"/>
      <c r="Z35" s="60"/>
      <c r="AA35" s="60"/>
      <c r="AB35" s="60"/>
      <c r="AC35" s="60"/>
      <c r="AD35" s="60"/>
      <c r="AE35" s="60"/>
      <c r="AF35" s="19"/>
      <c r="AG35" s="60"/>
      <c r="AH35" s="60"/>
      <c r="AI35" s="60"/>
      <c r="AJ35" s="60"/>
      <c r="AK35" s="60"/>
      <c r="AL35" s="60"/>
      <c r="AM35" s="60"/>
      <c r="AN35" s="60"/>
      <c r="AO35" s="60"/>
      <c r="AP35" s="60"/>
      <c r="AQ35" s="60"/>
      <c r="AR35" s="60"/>
      <c r="AS35" s="60"/>
      <c r="AT35" s="60"/>
      <c r="AU35" s="19"/>
      <c r="AV35" s="60"/>
      <c r="AW35" s="60"/>
      <c r="AX35" s="60"/>
      <c r="AY35" s="60"/>
      <c r="AZ35" s="60"/>
      <c r="BA35" s="60"/>
      <c r="BB35" s="60"/>
      <c r="BC35" s="60"/>
      <c r="BD35" s="60"/>
      <c r="BE35" s="60"/>
      <c r="BF35" s="60"/>
      <c r="BG35" s="60"/>
      <c r="BH35" s="60"/>
      <c r="BI35" s="60"/>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1" t="s">
        <v>29</v>
      </c>
      <c r="BM45" s="72"/>
      <c r="BN45" s="72"/>
      <c r="BO45" s="72"/>
      <c r="BP45" s="72"/>
      <c r="BQ45" s="72"/>
      <c r="BR45" s="72"/>
      <c r="BS45" s="72"/>
      <c r="BT45" s="72"/>
      <c r="BU45" s="72"/>
      <c r="BV45" s="72"/>
      <c r="BW45" s="72"/>
      <c r="BX45" s="72"/>
      <c r="BY45" s="72"/>
      <c r="BZ45" s="7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4"/>
      <c r="BM46" s="75"/>
      <c r="BN46" s="75"/>
      <c r="BO46" s="75"/>
      <c r="BP46" s="75"/>
      <c r="BQ46" s="75"/>
      <c r="BR46" s="75"/>
      <c r="BS46" s="75"/>
      <c r="BT46" s="75"/>
      <c r="BU46" s="75"/>
      <c r="BV46" s="75"/>
      <c r="BW46" s="75"/>
      <c r="BX46" s="75"/>
      <c r="BY46" s="75"/>
      <c r="BZ46" s="7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0" t="s">
        <v>30</v>
      </c>
      <c r="D56" s="60"/>
      <c r="E56" s="60"/>
      <c r="F56" s="60"/>
      <c r="G56" s="60"/>
      <c r="H56" s="60"/>
      <c r="I56" s="60"/>
      <c r="J56" s="60"/>
      <c r="K56" s="60"/>
      <c r="L56" s="60"/>
      <c r="M56" s="60"/>
      <c r="N56" s="60"/>
      <c r="O56" s="60"/>
      <c r="P56" s="60"/>
      <c r="Q56" s="19"/>
      <c r="R56" s="60" t="s">
        <v>31</v>
      </c>
      <c r="S56" s="60"/>
      <c r="T56" s="60"/>
      <c r="U56" s="60"/>
      <c r="V56" s="60"/>
      <c r="W56" s="60"/>
      <c r="X56" s="60"/>
      <c r="Y56" s="60"/>
      <c r="Z56" s="60"/>
      <c r="AA56" s="60"/>
      <c r="AB56" s="60"/>
      <c r="AC56" s="60"/>
      <c r="AD56" s="60"/>
      <c r="AE56" s="60"/>
      <c r="AF56" s="19"/>
      <c r="AG56" s="60" t="s">
        <v>32</v>
      </c>
      <c r="AH56" s="60"/>
      <c r="AI56" s="60"/>
      <c r="AJ56" s="60"/>
      <c r="AK56" s="60"/>
      <c r="AL56" s="60"/>
      <c r="AM56" s="60"/>
      <c r="AN56" s="60"/>
      <c r="AO56" s="60"/>
      <c r="AP56" s="60"/>
      <c r="AQ56" s="60"/>
      <c r="AR56" s="60"/>
      <c r="AS56" s="60"/>
      <c r="AT56" s="60"/>
      <c r="AU56" s="19"/>
      <c r="AV56" s="60" t="s">
        <v>33</v>
      </c>
      <c r="AW56" s="60"/>
      <c r="AX56" s="60"/>
      <c r="AY56" s="60"/>
      <c r="AZ56" s="60"/>
      <c r="BA56" s="60"/>
      <c r="BB56" s="60"/>
      <c r="BC56" s="60"/>
      <c r="BD56" s="60"/>
      <c r="BE56" s="60"/>
      <c r="BF56" s="60"/>
      <c r="BG56" s="60"/>
      <c r="BH56" s="60"/>
      <c r="BI56" s="60"/>
      <c r="BJ56" s="18"/>
      <c r="BK56" s="2"/>
      <c r="BL56" s="57"/>
      <c r="BM56" s="58"/>
      <c r="BN56" s="58"/>
      <c r="BO56" s="58"/>
      <c r="BP56" s="58"/>
      <c r="BQ56" s="58"/>
      <c r="BR56" s="58"/>
      <c r="BS56" s="58"/>
      <c r="BT56" s="58"/>
      <c r="BU56" s="58"/>
      <c r="BV56" s="58"/>
      <c r="BW56" s="58"/>
      <c r="BX56" s="58"/>
      <c r="BY56" s="58"/>
      <c r="BZ56" s="59"/>
    </row>
    <row r="57" spans="1:78" ht="13.5" customHeight="1">
      <c r="A57" s="2"/>
      <c r="B57" s="16"/>
      <c r="C57" s="60"/>
      <c r="D57" s="60"/>
      <c r="E57" s="60"/>
      <c r="F57" s="60"/>
      <c r="G57" s="60"/>
      <c r="H57" s="60"/>
      <c r="I57" s="60"/>
      <c r="J57" s="60"/>
      <c r="K57" s="60"/>
      <c r="L57" s="60"/>
      <c r="M57" s="60"/>
      <c r="N57" s="60"/>
      <c r="O57" s="60"/>
      <c r="P57" s="60"/>
      <c r="Q57" s="19"/>
      <c r="R57" s="60"/>
      <c r="S57" s="60"/>
      <c r="T57" s="60"/>
      <c r="U57" s="60"/>
      <c r="V57" s="60"/>
      <c r="W57" s="60"/>
      <c r="X57" s="60"/>
      <c r="Y57" s="60"/>
      <c r="Z57" s="60"/>
      <c r="AA57" s="60"/>
      <c r="AB57" s="60"/>
      <c r="AC57" s="60"/>
      <c r="AD57" s="60"/>
      <c r="AE57" s="60"/>
      <c r="AF57" s="19"/>
      <c r="AG57" s="60"/>
      <c r="AH57" s="60"/>
      <c r="AI57" s="60"/>
      <c r="AJ57" s="60"/>
      <c r="AK57" s="60"/>
      <c r="AL57" s="60"/>
      <c r="AM57" s="60"/>
      <c r="AN57" s="60"/>
      <c r="AO57" s="60"/>
      <c r="AP57" s="60"/>
      <c r="AQ57" s="60"/>
      <c r="AR57" s="60"/>
      <c r="AS57" s="60"/>
      <c r="AT57" s="60"/>
      <c r="AU57" s="19"/>
      <c r="AV57" s="60"/>
      <c r="AW57" s="60"/>
      <c r="AX57" s="60"/>
      <c r="AY57" s="60"/>
      <c r="AZ57" s="60"/>
      <c r="BA57" s="60"/>
      <c r="BB57" s="60"/>
      <c r="BC57" s="60"/>
      <c r="BD57" s="60"/>
      <c r="BE57" s="60"/>
      <c r="BF57" s="60"/>
      <c r="BG57" s="60"/>
      <c r="BH57" s="60"/>
      <c r="BI57" s="60"/>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68" t="s">
        <v>34</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7"/>
      <c r="BM60" s="58"/>
      <c r="BN60" s="58"/>
      <c r="BO60" s="58"/>
      <c r="BP60" s="58"/>
      <c r="BQ60" s="58"/>
      <c r="BR60" s="58"/>
      <c r="BS60" s="58"/>
      <c r="BT60" s="58"/>
      <c r="BU60" s="58"/>
      <c r="BV60" s="58"/>
      <c r="BW60" s="58"/>
      <c r="BX60" s="58"/>
      <c r="BY60" s="58"/>
      <c r="BZ60" s="59"/>
    </row>
    <row r="61" spans="1:78" ht="13.5" customHeight="1">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1" t="s">
        <v>35</v>
      </c>
      <c r="BM64" s="72"/>
      <c r="BN64" s="72"/>
      <c r="BO64" s="72"/>
      <c r="BP64" s="72"/>
      <c r="BQ64" s="72"/>
      <c r="BR64" s="72"/>
      <c r="BS64" s="72"/>
      <c r="BT64" s="72"/>
      <c r="BU64" s="72"/>
      <c r="BV64" s="72"/>
      <c r="BW64" s="72"/>
      <c r="BX64" s="72"/>
      <c r="BY64" s="72"/>
      <c r="BZ64" s="7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4"/>
      <c r="BM65" s="75"/>
      <c r="BN65" s="75"/>
      <c r="BO65" s="75"/>
      <c r="BP65" s="75"/>
      <c r="BQ65" s="75"/>
      <c r="BR65" s="75"/>
      <c r="BS65" s="75"/>
      <c r="BT65" s="75"/>
      <c r="BU65" s="75"/>
      <c r="BV65" s="75"/>
      <c r="BW65" s="75"/>
      <c r="BX65" s="75"/>
      <c r="BY65" s="75"/>
      <c r="BZ65" s="7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0" t="s">
        <v>36</v>
      </c>
      <c r="D79" s="60"/>
      <c r="E79" s="60"/>
      <c r="F79" s="60"/>
      <c r="G79" s="60"/>
      <c r="H79" s="60"/>
      <c r="I79" s="60"/>
      <c r="J79" s="60"/>
      <c r="K79" s="60"/>
      <c r="L79" s="60"/>
      <c r="M79" s="60"/>
      <c r="N79" s="60"/>
      <c r="O79" s="60"/>
      <c r="P79" s="60"/>
      <c r="Q79" s="60"/>
      <c r="R79" s="60"/>
      <c r="S79" s="60"/>
      <c r="T79" s="60"/>
      <c r="U79" s="19"/>
      <c r="V79" s="19"/>
      <c r="W79" s="60" t="s">
        <v>37</v>
      </c>
      <c r="X79" s="60"/>
      <c r="Y79" s="60"/>
      <c r="Z79" s="60"/>
      <c r="AA79" s="60"/>
      <c r="AB79" s="60"/>
      <c r="AC79" s="60"/>
      <c r="AD79" s="60"/>
      <c r="AE79" s="60"/>
      <c r="AF79" s="60"/>
      <c r="AG79" s="60"/>
      <c r="AH79" s="60"/>
      <c r="AI79" s="60"/>
      <c r="AJ79" s="60"/>
      <c r="AK79" s="60"/>
      <c r="AL79" s="60"/>
      <c r="AM79" s="60"/>
      <c r="AN79" s="60"/>
      <c r="AO79" s="19"/>
      <c r="AP79" s="19"/>
      <c r="AQ79" s="60" t="s">
        <v>38</v>
      </c>
      <c r="AR79" s="60"/>
      <c r="AS79" s="60"/>
      <c r="AT79" s="60"/>
      <c r="AU79" s="60"/>
      <c r="AV79" s="60"/>
      <c r="AW79" s="60"/>
      <c r="AX79" s="60"/>
      <c r="AY79" s="60"/>
      <c r="AZ79" s="60"/>
      <c r="BA79" s="60"/>
      <c r="BB79" s="60"/>
      <c r="BC79" s="60"/>
      <c r="BD79" s="60"/>
      <c r="BE79" s="60"/>
      <c r="BF79" s="60"/>
      <c r="BG79" s="60"/>
      <c r="BH79" s="60"/>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0"/>
      <c r="D80" s="60"/>
      <c r="E80" s="60"/>
      <c r="F80" s="60"/>
      <c r="G80" s="60"/>
      <c r="H80" s="60"/>
      <c r="I80" s="60"/>
      <c r="J80" s="60"/>
      <c r="K80" s="60"/>
      <c r="L80" s="60"/>
      <c r="M80" s="60"/>
      <c r="N80" s="60"/>
      <c r="O80" s="60"/>
      <c r="P80" s="60"/>
      <c r="Q80" s="60"/>
      <c r="R80" s="60"/>
      <c r="S80" s="60"/>
      <c r="T80" s="60"/>
      <c r="U80" s="19"/>
      <c r="V80" s="19"/>
      <c r="W80" s="60"/>
      <c r="X80" s="60"/>
      <c r="Y80" s="60"/>
      <c r="Z80" s="60"/>
      <c r="AA80" s="60"/>
      <c r="AB80" s="60"/>
      <c r="AC80" s="60"/>
      <c r="AD80" s="60"/>
      <c r="AE80" s="60"/>
      <c r="AF80" s="60"/>
      <c r="AG80" s="60"/>
      <c r="AH80" s="60"/>
      <c r="AI80" s="60"/>
      <c r="AJ80" s="60"/>
      <c r="AK80" s="60"/>
      <c r="AL80" s="60"/>
      <c r="AM80" s="60"/>
      <c r="AN80" s="60"/>
      <c r="AO80" s="19"/>
      <c r="AP80" s="19"/>
      <c r="AQ80" s="60"/>
      <c r="AR80" s="60"/>
      <c r="AS80" s="60"/>
      <c r="AT80" s="60"/>
      <c r="AU80" s="60"/>
      <c r="AV80" s="60"/>
      <c r="AW80" s="60"/>
      <c r="AX80" s="60"/>
      <c r="AY80" s="60"/>
      <c r="AZ80" s="60"/>
      <c r="BA80" s="60"/>
      <c r="BB80" s="60"/>
      <c r="BC80" s="60"/>
      <c r="BD80" s="60"/>
      <c r="BE80" s="60"/>
      <c r="BF80" s="60"/>
      <c r="BG80" s="60"/>
      <c r="BH80" s="60"/>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12301</v>
      </c>
      <c r="D6" s="31">
        <f t="shared" si="3"/>
        <v>47</v>
      </c>
      <c r="E6" s="31">
        <f t="shared" si="3"/>
        <v>1</v>
      </c>
      <c r="F6" s="31">
        <f t="shared" si="3"/>
        <v>0</v>
      </c>
      <c r="G6" s="31">
        <f t="shared" si="3"/>
        <v>0</v>
      </c>
      <c r="H6" s="31" t="str">
        <f t="shared" si="3"/>
        <v>北海道　登別市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0.32</v>
      </c>
      <c r="P6" s="32">
        <f t="shared" si="3"/>
        <v>3094</v>
      </c>
      <c r="Q6" s="32">
        <f t="shared" si="3"/>
        <v>50571</v>
      </c>
      <c r="R6" s="32">
        <f t="shared" si="3"/>
        <v>212.21</v>
      </c>
      <c r="S6" s="32">
        <f t="shared" si="3"/>
        <v>238.31</v>
      </c>
      <c r="T6" s="32">
        <f t="shared" si="3"/>
        <v>163</v>
      </c>
      <c r="U6" s="32">
        <f t="shared" si="3"/>
        <v>13.78</v>
      </c>
      <c r="V6" s="32">
        <f t="shared" si="3"/>
        <v>11.83</v>
      </c>
      <c r="W6" s="33">
        <f>IF(W7="",NA(),W7)</f>
        <v>117.75</v>
      </c>
      <c r="X6" s="33">
        <f t="shared" ref="X6:AF6" si="4">IF(X7="",NA(),X7)</f>
        <v>99.82</v>
      </c>
      <c r="Y6" s="33">
        <f t="shared" si="4"/>
        <v>100.17</v>
      </c>
      <c r="Z6" s="33">
        <f t="shared" si="4"/>
        <v>117.14</v>
      </c>
      <c r="AA6" s="33">
        <f t="shared" si="4"/>
        <v>101.17</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677.19</v>
      </c>
      <c r="BE6" s="33">
        <f t="shared" ref="BE6:BM6" si="7">IF(BE7="",NA(),BE7)</f>
        <v>741.56</v>
      </c>
      <c r="BF6" s="33">
        <f t="shared" si="7"/>
        <v>847.31</v>
      </c>
      <c r="BG6" s="33">
        <f t="shared" si="7"/>
        <v>997.77</v>
      </c>
      <c r="BH6" s="33">
        <f t="shared" si="7"/>
        <v>1048.25</v>
      </c>
      <c r="BI6" s="33">
        <f t="shared" si="7"/>
        <v>1450.45</v>
      </c>
      <c r="BJ6" s="33">
        <f t="shared" si="7"/>
        <v>1442.51</v>
      </c>
      <c r="BK6" s="33">
        <f t="shared" si="7"/>
        <v>1496.15</v>
      </c>
      <c r="BL6" s="33">
        <f t="shared" si="7"/>
        <v>1462.56</v>
      </c>
      <c r="BM6" s="33">
        <f t="shared" si="7"/>
        <v>1486.62</v>
      </c>
      <c r="BN6" s="32" t="str">
        <f>IF(BN7="","",IF(BN7="-","【-】","【"&amp;SUBSTITUTE(TEXT(BN7,"#,##0.00"),"-","△")&amp;"】"))</f>
        <v>【1,239.32】</v>
      </c>
      <c r="BO6" s="33">
        <f>IF(BO7="",NA(),BO7)</f>
        <v>111.25</v>
      </c>
      <c r="BP6" s="33">
        <f t="shared" ref="BP6:BX6" si="8">IF(BP7="",NA(),BP7)</f>
        <v>94.19</v>
      </c>
      <c r="BQ6" s="33">
        <f t="shared" si="8"/>
        <v>85.63</v>
      </c>
      <c r="BR6" s="33">
        <f t="shared" si="8"/>
        <v>84.54</v>
      </c>
      <c r="BS6" s="33">
        <f t="shared" si="8"/>
        <v>79.22</v>
      </c>
      <c r="BT6" s="33">
        <f t="shared" si="8"/>
        <v>33.96</v>
      </c>
      <c r="BU6" s="33">
        <f t="shared" si="8"/>
        <v>33.299999999999997</v>
      </c>
      <c r="BV6" s="33">
        <f t="shared" si="8"/>
        <v>33.01</v>
      </c>
      <c r="BW6" s="33">
        <f t="shared" si="8"/>
        <v>32.39</v>
      </c>
      <c r="BX6" s="33">
        <f t="shared" si="8"/>
        <v>24.39</v>
      </c>
      <c r="BY6" s="32" t="str">
        <f>IF(BY7="","",IF(BY7="-","【-】","【"&amp;SUBSTITUTE(TEXT(BY7,"#,##0.00"),"-","△")&amp;"】"))</f>
        <v>【36.33】</v>
      </c>
      <c r="BZ6" s="33">
        <f>IF(BZ7="",NA(),BZ7)</f>
        <v>116.27</v>
      </c>
      <c r="CA6" s="33">
        <f t="shared" ref="CA6:CI6" si="9">IF(CA7="",NA(),CA7)</f>
        <v>143.47</v>
      </c>
      <c r="CB6" s="33">
        <f t="shared" si="9"/>
        <v>153.09</v>
      </c>
      <c r="CC6" s="33">
        <f t="shared" si="9"/>
        <v>153.06</v>
      </c>
      <c r="CD6" s="33">
        <f t="shared" si="9"/>
        <v>160.16999999999999</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67.900000000000006</v>
      </c>
      <c r="CL6" s="33">
        <f t="shared" ref="CL6:CT6" si="10">IF(CL7="",NA(),CL7)</f>
        <v>63.16</v>
      </c>
      <c r="CM6" s="33">
        <f t="shared" si="10"/>
        <v>53.83</v>
      </c>
      <c r="CN6" s="33">
        <f t="shared" si="10"/>
        <v>53.34</v>
      </c>
      <c r="CO6" s="33">
        <f t="shared" si="10"/>
        <v>56.27</v>
      </c>
      <c r="CP6" s="33">
        <f t="shared" si="10"/>
        <v>51.56</v>
      </c>
      <c r="CQ6" s="33">
        <f t="shared" si="10"/>
        <v>50.66</v>
      </c>
      <c r="CR6" s="33">
        <f t="shared" si="10"/>
        <v>51.11</v>
      </c>
      <c r="CS6" s="33">
        <f t="shared" si="10"/>
        <v>50.49</v>
      </c>
      <c r="CT6" s="33">
        <f t="shared" si="10"/>
        <v>48.36</v>
      </c>
      <c r="CU6" s="32" t="str">
        <f>IF(CU7="","",IF(CU7="-","【-】","【"&amp;SUBSTITUTE(TEXT(CU7,"#,##0.00"),"-","△")&amp;"】"))</f>
        <v>【58.19】</v>
      </c>
      <c r="CV6" s="33">
        <f>IF(CV7="",NA(),CV7)</f>
        <v>50.28</v>
      </c>
      <c r="CW6" s="33">
        <f t="shared" ref="CW6:DE6" si="11">IF(CW7="",NA(),CW7)</f>
        <v>51.16</v>
      </c>
      <c r="CX6" s="33">
        <f t="shared" si="11"/>
        <v>63.82</v>
      </c>
      <c r="CY6" s="33">
        <f t="shared" si="11"/>
        <v>60.54</v>
      </c>
      <c r="CZ6" s="33">
        <f t="shared" si="11"/>
        <v>59.41</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1.86</v>
      </c>
      <c r="ED6" s="33">
        <f t="shared" ref="ED6:EL6" si="14">IF(ED7="",NA(),ED7)</f>
        <v>1.55</v>
      </c>
      <c r="EE6" s="33">
        <f t="shared" si="14"/>
        <v>1.24</v>
      </c>
      <c r="EF6" s="33">
        <f t="shared" si="14"/>
        <v>0.99</v>
      </c>
      <c r="EG6" s="33">
        <f t="shared" si="14"/>
        <v>0.75</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12301</v>
      </c>
      <c r="D7" s="35">
        <v>47</v>
      </c>
      <c r="E7" s="35">
        <v>1</v>
      </c>
      <c r="F7" s="35">
        <v>0</v>
      </c>
      <c r="G7" s="35">
        <v>0</v>
      </c>
      <c r="H7" s="35" t="s">
        <v>93</v>
      </c>
      <c r="I7" s="35" t="s">
        <v>94</v>
      </c>
      <c r="J7" s="35" t="s">
        <v>95</v>
      </c>
      <c r="K7" s="35" t="s">
        <v>96</v>
      </c>
      <c r="L7" s="35" t="s">
        <v>97</v>
      </c>
      <c r="M7" s="36" t="s">
        <v>98</v>
      </c>
      <c r="N7" s="36" t="s">
        <v>99</v>
      </c>
      <c r="O7" s="36">
        <v>0.32</v>
      </c>
      <c r="P7" s="36">
        <v>3094</v>
      </c>
      <c r="Q7" s="36">
        <v>50571</v>
      </c>
      <c r="R7" s="36">
        <v>212.21</v>
      </c>
      <c r="S7" s="36">
        <v>238.31</v>
      </c>
      <c r="T7" s="36">
        <v>163</v>
      </c>
      <c r="U7" s="36">
        <v>13.78</v>
      </c>
      <c r="V7" s="36">
        <v>11.83</v>
      </c>
      <c r="W7" s="36">
        <v>117.75</v>
      </c>
      <c r="X7" s="36">
        <v>99.82</v>
      </c>
      <c r="Y7" s="36">
        <v>100.17</v>
      </c>
      <c r="Z7" s="36">
        <v>117.14</v>
      </c>
      <c r="AA7" s="36">
        <v>101.17</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677.19</v>
      </c>
      <c r="BE7" s="36">
        <v>741.56</v>
      </c>
      <c r="BF7" s="36">
        <v>847.31</v>
      </c>
      <c r="BG7" s="36">
        <v>997.77</v>
      </c>
      <c r="BH7" s="36">
        <v>1048.25</v>
      </c>
      <c r="BI7" s="36">
        <v>1450.45</v>
      </c>
      <c r="BJ7" s="36">
        <v>1442.51</v>
      </c>
      <c r="BK7" s="36">
        <v>1496.15</v>
      </c>
      <c r="BL7" s="36">
        <v>1462.56</v>
      </c>
      <c r="BM7" s="36">
        <v>1486.62</v>
      </c>
      <c r="BN7" s="36">
        <v>1239.32</v>
      </c>
      <c r="BO7" s="36">
        <v>111.25</v>
      </c>
      <c r="BP7" s="36">
        <v>94.19</v>
      </c>
      <c r="BQ7" s="36">
        <v>85.63</v>
      </c>
      <c r="BR7" s="36">
        <v>84.54</v>
      </c>
      <c r="BS7" s="36">
        <v>79.22</v>
      </c>
      <c r="BT7" s="36">
        <v>33.96</v>
      </c>
      <c r="BU7" s="36">
        <v>33.299999999999997</v>
      </c>
      <c r="BV7" s="36">
        <v>33.01</v>
      </c>
      <c r="BW7" s="36">
        <v>32.39</v>
      </c>
      <c r="BX7" s="36">
        <v>24.39</v>
      </c>
      <c r="BY7" s="36">
        <v>36.33</v>
      </c>
      <c r="BZ7" s="36">
        <v>116.27</v>
      </c>
      <c r="CA7" s="36">
        <v>143.47</v>
      </c>
      <c r="CB7" s="36">
        <v>153.09</v>
      </c>
      <c r="CC7" s="36">
        <v>153.06</v>
      </c>
      <c r="CD7" s="36">
        <v>160.16999999999999</v>
      </c>
      <c r="CE7" s="36">
        <v>512.74</v>
      </c>
      <c r="CF7" s="36">
        <v>526.57000000000005</v>
      </c>
      <c r="CG7" s="36">
        <v>523.08000000000004</v>
      </c>
      <c r="CH7" s="36">
        <v>530.83000000000004</v>
      </c>
      <c r="CI7" s="36">
        <v>734.18</v>
      </c>
      <c r="CJ7" s="36">
        <v>476.46</v>
      </c>
      <c r="CK7" s="36">
        <v>67.900000000000006</v>
      </c>
      <c r="CL7" s="36">
        <v>63.16</v>
      </c>
      <c r="CM7" s="36">
        <v>53.83</v>
      </c>
      <c r="CN7" s="36">
        <v>53.34</v>
      </c>
      <c r="CO7" s="36">
        <v>56.27</v>
      </c>
      <c r="CP7" s="36">
        <v>51.56</v>
      </c>
      <c r="CQ7" s="36">
        <v>50.66</v>
      </c>
      <c r="CR7" s="36">
        <v>51.11</v>
      </c>
      <c r="CS7" s="36">
        <v>50.49</v>
      </c>
      <c r="CT7" s="36">
        <v>48.36</v>
      </c>
      <c r="CU7" s="36">
        <v>58.19</v>
      </c>
      <c r="CV7" s="36">
        <v>50.28</v>
      </c>
      <c r="CW7" s="36">
        <v>51.16</v>
      </c>
      <c r="CX7" s="36">
        <v>63.82</v>
      </c>
      <c r="CY7" s="36">
        <v>60.54</v>
      </c>
      <c r="CZ7" s="36">
        <v>59.41</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1.86</v>
      </c>
      <c r="ED7" s="36">
        <v>1.55</v>
      </c>
      <c r="EE7" s="36">
        <v>1.24</v>
      </c>
      <c r="EF7" s="36">
        <v>0.99</v>
      </c>
      <c r="EG7" s="36">
        <v>0.75</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gyoumu03</cp:lastModifiedBy>
  <dcterms:created xsi:type="dcterms:W3CDTF">2016-01-18T04:57:55Z</dcterms:created>
  <dcterms:modified xsi:type="dcterms:W3CDTF">2016-02-10T07:15:03Z</dcterms:modified>
</cp:coreProperties>
</file>