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財政Ｇからの転送（照会・通知等）\R1年度\R2.1月\R2.1.17 【1月27日期限】公営企業に係る経営比較分析表の分析等について\報告用\"/>
    </mc:Choice>
  </mc:AlternateContent>
  <workbookProtection workbookAlgorithmName="SHA-512" workbookHashValue="ualOznZIAU4ykN7FN/yZwkXP9BRi84XhVE3OPT09u6N7mvhdlBRsXXbh3/ryoyXk+yrDBxZCUUuk6bSvuvFEcg==" workbookSaltValue="IqQTrAKWmlJ5un7Zy+5FO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<sst xmlns="http://schemas.openxmlformats.org/spreadsheetml/2006/main" count="220" uniqueCount="108">
  <si>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</si>
  <si>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</si>
  <si>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</si>
  <si>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</si>
  <si>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</si>
  <si>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</si>
  <si>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</si>
  <si>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</si>
  <si>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</si>
  <si>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</si>
  <si>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</si>
  <si>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</si>
  <si>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</si>
  <si>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</si>
  <si>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</si>
  <si>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</si>
  <si>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</si>
  <si>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</si>
  <si>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</si>
  <si>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</si>
  <si>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</si>
  <si>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</si>
  <si>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</si>
  <si>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</si>
  <si>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</si>
  <si>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</si>
  <si>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</si>
  <si>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</si>
  <si>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</si>
  <si>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</si>
  <si>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</si>
  <si>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</si>
  <si>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</si>
  <si>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</si>
  <si>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</si>
  <si>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</si>
  <si>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</si>
  <si>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</si>
  <si>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</si>
  <si>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</si>
  <si>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</si>
  <si>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</si>
  <si>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</si>
  <si>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</si>
  <si>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</si>
  <si>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</si>
  <si>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</si>
  <si>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</si>
  <si>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</si>
  <si>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</si>
  <si>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</si>
  <si>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</si>
  <si>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</si>
  <si>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</si>
  <si>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</si>
  <si>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</si>
  <si>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</si>
  <si>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</si>
  <si>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</si>
  <si>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</si>
  <si>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</si>
  <si>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</si>
  <si>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</si>
  <si>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</si>
  <si>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</si>
  <si>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</si>
  <si>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</si>
  <si>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</si>
  <si>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</si>
  <si>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</si>
  <si>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</si>
  <si>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</si>
  <si>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</si>
  <si>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</si>
  <si>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</si>
  <si>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</si>
  <si>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</si>
  <si>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</si>
  <si>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</si>
  <si>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</si>
  <si>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</si>
  <si>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</si>
  <si>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</si>
  <si>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</si>
  <si>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</si>
  <si>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</si>
  <si>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</si>
  <si>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</si>
  <si>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</si>
  <si>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</si>
  <si>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</si>
  <si>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</si>
  <si>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</si>
  <si>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登別市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</si>
  <si>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</si>
  <si>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</si>
  <si>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</si>
  <si>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</si>
  <si>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</si>
  <si>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</si>
  <si>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</si>
  <si>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</si>
  <si>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</si>
  <si>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</si>
  <si>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</si>
  <si>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
経常収支比率は100％以上となっており、累積欠損金もなく収支は健全な状態にはあるが、類似団体よりも低い状態である。。
③流動比率
平成26年度の地方公営企業会計制度改正に伴い比率が大幅に低下しましたが、100％以上は保てていることから、短期債務に対する支払能力には問題ないと考えられる。
④企業債残高対給水収益比率
500％台を推移してきており、類似団体と比較するとかなり高い状態である。
⑤料金回収率・⑥給水原価
料金回収率は100％以上となっており、給水にかかる費用を水道料金で賄えているが、給水原価については、類似団体と比較すると高い状態である。
⑦施設利用率
類似団体と比較しても高い状態であり、施設を有効的に利用できていると考えられる。
⑧有収率
前年よりも低い数値になっており、類似団体と比較しても低い状態である。</t>
    <rPh sb="1" eb="3">
      <t>ケイジョウ</t>
    </rPh>
    <rPh sb="3" eb="5">
      <t>シュウシ</t>
    </rPh>
    <rPh sb="5" eb="7">
      <t>ヒリツ</t>
    </rPh>
    <rPh sb="9" eb="11">
      <t>ルイセキ</t>
    </rPh>
    <rPh sb="11" eb="14">
      <t>ケッソンキン</t>
    </rPh>
    <rPh sb="14" eb="16">
      <t>ヒリツ</t>
    </rPh>
    <rPh sb="17" eb="19">
      <t>ケイジョウ</t>
    </rPh>
    <rPh sb="19" eb="21">
      <t>シュウシ</t>
    </rPh>
    <rPh sb="21" eb="23">
      <t>ヒリツ</t>
    </rPh>
    <rPh sb="28" eb="30">
      <t>イジョウ</t>
    </rPh>
    <rPh sb="37" eb="39">
      <t>ルイセキ</t>
    </rPh>
    <rPh sb="39" eb="42">
      <t>ケッソンキン</t>
    </rPh>
    <rPh sb="45" eb="47">
      <t>シュウシ</t>
    </rPh>
    <rPh sb="48" eb="50">
      <t>ケンゼン</t>
    </rPh>
    <rPh sb="51" eb="53">
      <t>ジョウタイ</t>
    </rPh>
    <rPh sb="59" eb="61">
      <t>ルイジ</t>
    </rPh>
    <rPh sb="61" eb="63">
      <t>ダンタイ</t>
    </rPh>
    <rPh sb="66" eb="67">
      <t>ヒク</t>
    </rPh>
    <rPh sb="68" eb="70">
      <t>ジョウタイ</t>
    </rPh>
    <rPh sb="77" eb="79">
      <t>リュウドウ</t>
    </rPh>
    <rPh sb="79" eb="81">
      <t>ヒリツ</t>
    </rPh>
    <rPh sb="82" eb="84">
      <t>ヘイセイ</t>
    </rPh>
    <rPh sb="86" eb="88">
      <t>ネンド</t>
    </rPh>
    <rPh sb="89" eb="91">
      <t>チホウ</t>
    </rPh>
    <rPh sb="91" eb="93">
      <t>コウエイ</t>
    </rPh>
    <rPh sb="93" eb="95">
      <t>キギョウ</t>
    </rPh>
    <rPh sb="95" eb="97">
      <t>カイケイ</t>
    </rPh>
    <rPh sb="97" eb="99">
      <t>セイド</t>
    </rPh>
    <rPh sb="99" eb="101">
      <t>カイセイ</t>
    </rPh>
    <rPh sb="102" eb="103">
      <t>トモナ</t>
    </rPh>
    <rPh sb="104" eb="106">
      <t>ヒリツ</t>
    </rPh>
    <rPh sb="107" eb="109">
      <t>オオハバ</t>
    </rPh>
    <rPh sb="110" eb="111">
      <t>テイ</t>
    </rPh>
    <rPh sb="111" eb="112">
      <t>カ</t>
    </rPh>
    <rPh sb="122" eb="124">
      <t>イジョウ</t>
    </rPh>
    <rPh sb="125" eb="126">
      <t>タモ</t>
    </rPh>
    <rPh sb="135" eb="137">
      <t>タンキ</t>
    </rPh>
    <rPh sb="137" eb="139">
      <t>サイム</t>
    </rPh>
    <rPh sb="140" eb="141">
      <t>タイ</t>
    </rPh>
    <rPh sb="143" eb="145">
      <t>シハライ</t>
    </rPh>
    <rPh sb="145" eb="147">
      <t>ノウリョク</t>
    </rPh>
    <rPh sb="149" eb="151">
      <t>モンダイ</t>
    </rPh>
    <rPh sb="154" eb="155">
      <t>カンガ</t>
    </rPh>
    <rPh sb="162" eb="164">
      <t>キギョウ</t>
    </rPh>
    <rPh sb="164" eb="165">
      <t>サイ</t>
    </rPh>
    <rPh sb="165" eb="167">
      <t>ザンダカ</t>
    </rPh>
    <rPh sb="167" eb="168">
      <t>タイ</t>
    </rPh>
    <rPh sb="168" eb="170">
      <t>キュウスイ</t>
    </rPh>
    <rPh sb="170" eb="172">
      <t>シュウエキ</t>
    </rPh>
    <rPh sb="172" eb="174">
      <t>ヒリツ</t>
    </rPh>
    <rPh sb="179" eb="180">
      <t>ダイ</t>
    </rPh>
    <rPh sb="181" eb="183">
      <t>スイイ</t>
    </rPh>
    <rPh sb="190" eb="192">
      <t>ルイジ</t>
    </rPh>
    <rPh sb="192" eb="194">
      <t>ダンタイ</t>
    </rPh>
    <rPh sb="195" eb="197">
      <t>ヒカク</t>
    </rPh>
    <rPh sb="203" eb="204">
      <t>タカ</t>
    </rPh>
    <rPh sb="205" eb="207">
      <t>ジョウタイ</t>
    </rPh>
    <rPh sb="213" eb="215">
      <t>リョウキン</t>
    </rPh>
    <rPh sb="215" eb="217">
      <t>カイシュウ</t>
    </rPh>
    <rPh sb="217" eb="218">
      <t>リツ</t>
    </rPh>
    <rPh sb="220" eb="222">
      <t>キュウスイ</t>
    </rPh>
    <rPh sb="222" eb="224">
      <t>ゲンカ</t>
    </rPh>
    <rPh sb="225" eb="227">
      <t>リョウキン</t>
    </rPh>
    <rPh sb="227" eb="229">
      <t>カイシュウ</t>
    </rPh>
    <rPh sb="229" eb="230">
      <t>リツ</t>
    </rPh>
    <rPh sb="235" eb="237">
      <t>イジョウ</t>
    </rPh>
    <rPh sb="244" eb="246">
      <t>キュウスイ</t>
    </rPh>
    <rPh sb="250" eb="252">
      <t>ヒヨウ</t>
    </rPh>
    <rPh sb="253" eb="255">
      <t>スイドウ</t>
    </rPh>
    <rPh sb="255" eb="257">
      <t>リョウキン</t>
    </rPh>
    <rPh sb="258" eb="259">
      <t>マカナ</t>
    </rPh>
    <rPh sb="265" eb="267">
      <t>キュウスイ</t>
    </rPh>
    <rPh sb="267" eb="269">
      <t>ゲンカ</t>
    </rPh>
    <rPh sb="275" eb="277">
      <t>ルイジ</t>
    </rPh>
    <rPh sb="277" eb="279">
      <t>ダンタイ</t>
    </rPh>
    <rPh sb="280" eb="282">
      <t>ヒカク</t>
    </rPh>
    <rPh sb="285" eb="286">
      <t>タカ</t>
    </rPh>
    <rPh sb="287" eb="289">
      <t>ジョウタイ</t>
    </rPh>
    <rPh sb="295" eb="297">
      <t>シセツ</t>
    </rPh>
    <rPh sb="297" eb="300">
      <t>リヨウリツ</t>
    </rPh>
    <rPh sb="301" eb="303">
      <t>ルイジ</t>
    </rPh>
    <rPh sb="303" eb="305">
      <t>ダンタイ</t>
    </rPh>
    <rPh sb="306" eb="308">
      <t>ヒカク</t>
    </rPh>
    <rPh sb="311" eb="312">
      <t>タカ</t>
    </rPh>
    <rPh sb="313" eb="315">
      <t>ジョウタイ</t>
    </rPh>
    <rPh sb="319" eb="321">
      <t>シセツ</t>
    </rPh>
    <rPh sb="322" eb="324">
      <t>ユウコウ</t>
    </rPh>
    <rPh sb="324" eb="325">
      <t>テキ</t>
    </rPh>
    <rPh sb="326" eb="328">
      <t>リヨウ</t>
    </rPh>
    <rPh sb="334" eb="335">
      <t>カンガ</t>
    </rPh>
    <rPh sb="342" eb="343">
      <t>ユウ</t>
    </rPh>
    <rPh sb="343" eb="344">
      <t>シュウ</t>
    </rPh>
    <rPh sb="344" eb="345">
      <t>リツ</t>
    </rPh>
    <rPh sb="346" eb="348">
      <t>ゼンネン</t>
    </rPh>
    <rPh sb="351" eb="352">
      <t>ヒク</t>
    </rPh>
    <rPh sb="353" eb="355">
      <t>スウチ</t>
    </rPh>
    <rPh sb="362" eb="364">
      <t>ルイジ</t>
    </rPh>
    <rPh sb="364" eb="366">
      <t>ダンタイ</t>
    </rPh>
    <rPh sb="367" eb="369">
      <t>ヒカク</t>
    </rPh>
    <rPh sb="372" eb="373">
      <t>ヒク</t>
    </rPh>
    <rPh sb="374" eb="376">
      <t>ジョウタイ</t>
    </rPh>
    <phoneticPr fontId="4"/>
  </si>
  <si>
    <t>①有形固定資産減価償却率・②管路経年化率・③管路更新率
類似団体と比較すると下回ってはいるが、今後１０年の間に、耐用年数を迎える施設が多数ある。また、管路更新率は全国平均や類似団体よりも低く、耐用年数を迎える管路も増えていく状況である。</t>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2" eb="24">
      <t>カンロ</t>
    </rPh>
    <rPh sb="24" eb="26">
      <t>コウシン</t>
    </rPh>
    <rPh sb="26" eb="27">
      <t>リツ</t>
    </rPh>
    <rPh sb="28" eb="30">
      <t>ルイジ</t>
    </rPh>
    <rPh sb="30" eb="32">
      <t>ダンタイ</t>
    </rPh>
    <rPh sb="33" eb="35">
      <t>ヒカク</t>
    </rPh>
    <rPh sb="38" eb="40">
      <t>シタマワ</t>
    </rPh>
    <rPh sb="47" eb="49">
      <t>コンゴ</t>
    </rPh>
    <rPh sb="51" eb="52">
      <t>ネン</t>
    </rPh>
    <rPh sb="53" eb="54">
      <t>アイダ</t>
    </rPh>
    <rPh sb="56" eb="58">
      <t>タイヨウ</t>
    </rPh>
    <rPh sb="58" eb="60">
      <t>ネンスウ</t>
    </rPh>
    <rPh sb="61" eb="62">
      <t>ムカ</t>
    </rPh>
    <rPh sb="64" eb="66">
      <t>シセツ</t>
    </rPh>
    <rPh sb="67" eb="69">
      <t>タスウ</t>
    </rPh>
    <rPh sb="75" eb="77">
      <t>カンロ</t>
    </rPh>
    <rPh sb="77" eb="79">
      <t>コウシン</t>
    </rPh>
    <rPh sb="79" eb="80">
      <t>リツ</t>
    </rPh>
    <rPh sb="81" eb="83">
      <t>ゼンコク</t>
    </rPh>
    <rPh sb="83" eb="85">
      <t>ヘイキン</t>
    </rPh>
    <rPh sb="86" eb="88">
      <t>ルイジ</t>
    </rPh>
    <rPh sb="88" eb="90">
      <t>ダンタイ</t>
    </rPh>
    <rPh sb="93" eb="94">
      <t>ヒク</t>
    </rPh>
    <rPh sb="96" eb="98">
      <t>タイヨウ</t>
    </rPh>
    <rPh sb="98" eb="100">
      <t>ネンスウ</t>
    </rPh>
    <rPh sb="101" eb="102">
      <t>ムカ</t>
    </rPh>
    <rPh sb="104" eb="106">
      <t>カンロ</t>
    </rPh>
    <rPh sb="107" eb="108">
      <t>フ</t>
    </rPh>
    <rPh sb="112" eb="114">
      <t>ジョウキョウ</t>
    </rPh>
    <phoneticPr fontId="4"/>
  </si>
  <si>
    <t>　現時点では黒字経営であるが、平成29年度に策定した「経営戦略」では給水人口の減少等により、料金収入が減少し、補てん財源残高が2020年度から不足が生じる見込みとなることから、2019年4月に料金の引き上げを行った。
　しかし、今回の引き上げは、対象期間の4年間、事業運営ができるような引き上げであり、また多くの老朽施設等の更新も控えている状況であるので、これまで以上に、支出の削減や未収金の解消など、経営努力を行い、経営健全化に努めなければならないと考えている。</t>
    <rPh sb="1" eb="4">
      <t>ゲンジテン</t>
    </rPh>
    <rPh sb="6" eb="8">
      <t>クロジ</t>
    </rPh>
    <rPh sb="8" eb="10">
      <t>ケイエイ</t>
    </rPh>
    <rPh sb="15" eb="17">
      <t>ヘイセイ</t>
    </rPh>
    <rPh sb="19" eb="21">
      <t>ネンド</t>
    </rPh>
    <rPh sb="22" eb="24">
      <t>サクテイ</t>
    </rPh>
    <rPh sb="27" eb="29">
      <t>ケイエイ</t>
    </rPh>
    <rPh sb="29" eb="31">
      <t>センリャク</t>
    </rPh>
    <rPh sb="34" eb="36">
      <t>キュウスイ</t>
    </rPh>
    <rPh sb="36" eb="38">
      <t>ジンコウ</t>
    </rPh>
    <rPh sb="39" eb="40">
      <t>ゲン</t>
    </rPh>
    <rPh sb="40" eb="41">
      <t>ショウ</t>
    </rPh>
    <rPh sb="41" eb="42">
      <t>トウ</t>
    </rPh>
    <rPh sb="46" eb="48">
      <t>リョウキン</t>
    </rPh>
    <rPh sb="48" eb="50">
      <t>シュウニュウ</t>
    </rPh>
    <rPh sb="51" eb="52">
      <t>ゲン</t>
    </rPh>
    <rPh sb="52" eb="53">
      <t>ショウ</t>
    </rPh>
    <rPh sb="55" eb="56">
      <t>ホ</t>
    </rPh>
    <rPh sb="58" eb="60">
      <t>ザイゲン</t>
    </rPh>
    <rPh sb="60" eb="62">
      <t>ザンダカ</t>
    </rPh>
    <rPh sb="67" eb="69">
      <t>ネンド</t>
    </rPh>
    <rPh sb="71" eb="73">
      <t>フソク</t>
    </rPh>
    <rPh sb="74" eb="75">
      <t>ショウ</t>
    </rPh>
    <rPh sb="77" eb="79">
      <t>ミコ</t>
    </rPh>
    <rPh sb="92" eb="93">
      <t>ネン</t>
    </rPh>
    <rPh sb="94" eb="95">
      <t>ガツ</t>
    </rPh>
    <rPh sb="96" eb="98">
      <t>リョウキン</t>
    </rPh>
    <rPh sb="99" eb="100">
      <t>ヒ</t>
    </rPh>
    <rPh sb="101" eb="102">
      <t>ア</t>
    </rPh>
    <rPh sb="104" eb="105">
      <t>オコナ</t>
    </rPh>
    <rPh sb="114" eb="116">
      <t>コンカイ</t>
    </rPh>
    <rPh sb="117" eb="118">
      <t>ヒ</t>
    </rPh>
    <rPh sb="119" eb="120">
      <t>ア</t>
    </rPh>
    <rPh sb="123" eb="125">
      <t>タイショウ</t>
    </rPh>
    <rPh sb="125" eb="127">
      <t>キカン</t>
    </rPh>
    <rPh sb="129" eb="131">
      <t>ネンカン</t>
    </rPh>
    <rPh sb="132" eb="134">
      <t>ジギョウ</t>
    </rPh>
    <rPh sb="134" eb="136">
      <t>ウンエイ</t>
    </rPh>
    <rPh sb="143" eb="144">
      <t>ヒ</t>
    </rPh>
    <rPh sb="145" eb="146">
      <t>ア</t>
    </rPh>
    <rPh sb="153" eb="154">
      <t>オオ</t>
    </rPh>
    <rPh sb="156" eb="158">
      <t>ロウキュウ</t>
    </rPh>
    <rPh sb="158" eb="160">
      <t>シセツ</t>
    </rPh>
    <rPh sb="160" eb="161">
      <t>トウ</t>
    </rPh>
    <rPh sb="162" eb="164">
      <t>コウシン</t>
    </rPh>
    <rPh sb="165" eb="166">
      <t>ヒカ</t>
    </rPh>
    <rPh sb="170" eb="172">
      <t>ジョウキョウ</t>
    </rPh>
    <rPh sb="182" eb="184">
      <t>イジョウ</t>
    </rPh>
    <rPh sb="186" eb="188">
      <t>シシュツ</t>
    </rPh>
    <rPh sb="189" eb="191">
      <t>サクゲン</t>
    </rPh>
    <rPh sb="196" eb="198">
      <t>カイショウ</t>
    </rPh>
    <rPh sb="201" eb="203">
      <t>ケイエイ</t>
    </rPh>
    <rPh sb="203" eb="205">
      <t>ドリョク</t>
    </rPh>
    <rPh sb="206" eb="207">
      <t>オコナ</t>
    </rPh>
    <rPh sb="209" eb="211">
      <t>ケイエイ</t>
    </rPh>
    <rPh sb="211" eb="214">
      <t>ケンゼンカ</t>
    </rPh>
    <rPh sb="215" eb="216">
      <t>ツト</t>
    </rPh>
    <rPh sb="226" eb="2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</si>
</sst>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0.53</c:v>
                </c:pt>
                <c:pt idx="2">
                  <c:v>0.37</c:v>
                </c:pt>
                <c:pt idx="3">
                  <c:v>0.5</c:v>
                </c:pt>
                <c:pt idx="4">
                  <c:v>0.53</c:v>
                </c:pt>
              </c:numCache>
            </c:numRef>
          </c:val>
          <c:extLst xmlns:c16r2="http://schemas.microsoft.com/office/drawing/2015/06/chart">
            <c:ext xmlns:c16="http://schemas.microsoft.com/office/drawing/2014/chart" uri="{C3380CC4-5D6E-409C-BE32-E72D297353CC}">
              <c16:uniqueId val="{00000000-03BD-4B9C-B8A8-5142E9B838BD}"/>
            </c:ext>
          </c:extLst>
        </c:ser>
        <c:dLbls>
          <c:showLegendKey val="0"/>
          <c:showVal val="0"/>
          <c:showCatName val="0"/>
          <c:showSerName val="0"/>
          <c:showPercent val="0"/>
          <c:showBubbleSize val="0"/>
        </c:dLbls>
        <c:gapWidth val="150"/>
        <c:axId val="204236416"/>
        <c:axId val="2061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03BD-4B9C-B8A8-5142E9B838BD}"/>
            </c:ext>
          </c:extLst>
        </c:ser>
        <c:dLbls>
          <c:showLegendKey val="0"/>
          <c:showVal val="0"/>
          <c:showCatName val="0"/>
          <c:showSerName val="0"/>
          <c:showPercent val="0"/>
          <c:showBubbleSize val="0"/>
        </c:dLbls>
        <c:marker val="1"/>
        <c:smooth val="0"/>
        <c:axId val="204236416"/>
        <c:axId val="206127776"/>
      </c:lineChart>
      <c:dateAx>
        <c:axId val="204236416"/>
        <c:scaling>
          <c:orientation val="minMax"/>
        </c:scaling>
        <c:delete val="1"/>
        <c:axPos val="b"/>
        <c:numFmt formatCode="ge" sourceLinked="1"/>
        <c:majorTickMark val="none"/>
        <c:minorTickMark val="none"/>
        <c:tickLblPos val="none"/>
        <c:crossAx val="206127776"/>
        <c:crosses val="autoZero"/>
        <c:auto val="1"/>
        <c:lblOffset val="100"/>
        <c:baseTimeUnit val="years"/>
      </c:dateAx>
      <c:valAx>
        <c:axId val="2061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81.42</c:v>
                </c:pt>
                <c:pt idx="1">
                  <c:v>79.62</c:v>
                </c:pt>
                <c:pt idx="2">
                  <c:v>77.959999999999994</c:v>
                </c:pt>
                <c:pt idx="3">
                  <c:v>76.14</c:v>
                </c:pt>
                <c:pt idx="4">
                  <c:v>77.069999999999993</c:v>
                </c:pt>
              </c:numCache>
            </c:numRef>
          </c:val>
          <c:extLst xmlns:c16r2="http://schemas.microsoft.com/office/drawing/2015/06/chart">
            <c:ext xmlns:c16="http://schemas.microsoft.com/office/drawing/2014/chart" uri="{C3380CC4-5D6E-409C-BE32-E72D297353CC}">
              <c16:uniqueId val="{00000000-78C4-41A3-8DCD-189B963DFCCF}"/>
            </c:ext>
          </c:extLst>
        </c:ser>
        <c:dLbls>
          <c:showLegendKey val="0"/>
          <c:showVal val="0"/>
          <c:showCatName val="0"/>
          <c:showSerName val="0"/>
          <c:showPercent val="0"/>
          <c:showBubbleSize val="0"/>
        </c:dLbls>
        <c:gapWidth val="150"/>
        <c:axId val="206291384"/>
        <c:axId val="2062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78C4-41A3-8DCD-189B963DFCCF}"/>
            </c:ext>
          </c:extLst>
        </c:ser>
        <c:dLbls>
          <c:showLegendKey val="0"/>
          <c:showVal val="0"/>
          <c:showCatName val="0"/>
          <c:showSerName val="0"/>
          <c:showPercent val="0"/>
          <c:showBubbleSize val="0"/>
        </c:dLbls>
        <c:marker val="1"/>
        <c:smooth val="0"/>
        <c:axId val="206291384"/>
        <c:axId val="206291776"/>
      </c:lineChart>
      <c:dateAx>
        <c:axId val="206291384"/>
        <c:scaling>
          <c:orientation val="minMax"/>
        </c:scaling>
        <c:delete val="1"/>
        <c:axPos val="b"/>
        <c:numFmt formatCode="ge" sourceLinked="1"/>
        <c:majorTickMark val="none"/>
        <c:minorTickMark val="none"/>
        <c:tickLblPos val="none"/>
        <c:crossAx val="206291776"/>
        <c:crosses val="autoZero"/>
        <c:auto val="1"/>
        <c:lblOffset val="100"/>
        <c:baseTimeUnit val="years"/>
      </c:dateAx>
      <c:valAx>
        <c:axId val="2062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9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82.99</c:v>
                </c:pt>
                <c:pt idx="1">
                  <c:v>85</c:v>
                </c:pt>
                <c:pt idx="2">
                  <c:v>86.87</c:v>
                </c:pt>
                <c:pt idx="3">
                  <c:v>88.23</c:v>
                </c:pt>
                <c:pt idx="4">
                  <c:v>84.14</c:v>
                </c:pt>
              </c:numCache>
            </c:numRef>
          </c:val>
          <c:extLst xmlns:c16r2="http://schemas.microsoft.com/office/drawing/2015/06/chart">
            <c:ext xmlns:c16="http://schemas.microsoft.com/office/drawing/2014/chart" uri="{C3380CC4-5D6E-409C-BE32-E72D297353CC}">
              <c16:uniqueId val="{00000000-5BDC-4047-A5B4-89416ACAA1F5}"/>
            </c:ext>
          </c:extLst>
        </c:ser>
        <c:dLbls>
          <c:showLegendKey val="0"/>
          <c:showVal val="0"/>
          <c:showCatName val="0"/>
          <c:showSerName val="0"/>
          <c:showPercent val="0"/>
          <c:showBubbleSize val="0"/>
        </c:dLbls>
        <c:gapWidth val="150"/>
        <c:axId val="206292952"/>
        <c:axId val="20689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5BDC-4047-A5B4-89416ACAA1F5}"/>
            </c:ext>
          </c:extLst>
        </c:ser>
        <c:dLbls>
          <c:showLegendKey val="0"/>
          <c:showVal val="0"/>
          <c:showCatName val="0"/>
          <c:showSerName val="0"/>
          <c:showPercent val="0"/>
          <c:showBubbleSize val="0"/>
        </c:dLbls>
        <c:marker val="1"/>
        <c:smooth val="0"/>
        <c:axId val="206292952"/>
        <c:axId val="206897008"/>
      </c:lineChart>
      <c:dateAx>
        <c:axId val="206292952"/>
        <c:scaling>
          <c:orientation val="minMax"/>
        </c:scaling>
        <c:delete val="1"/>
        <c:axPos val="b"/>
        <c:numFmt formatCode="ge" sourceLinked="1"/>
        <c:majorTickMark val="none"/>
        <c:minorTickMark val="none"/>
        <c:tickLblPos val="none"/>
        <c:crossAx val="206897008"/>
        <c:crosses val="autoZero"/>
        <c:auto val="1"/>
        <c:lblOffset val="100"/>
        <c:baseTimeUnit val="years"/>
      </c:dateAx>
      <c:valAx>
        <c:axId val="20689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9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111.01</c:v>
                </c:pt>
                <c:pt idx="1">
                  <c:v>112.41</c:v>
                </c:pt>
                <c:pt idx="2">
                  <c:v>113.69</c:v>
                </c:pt>
                <c:pt idx="3">
                  <c:v>107.62</c:v>
                </c:pt>
                <c:pt idx="4">
                  <c:v>105</c:v>
                </c:pt>
              </c:numCache>
            </c:numRef>
          </c:val>
          <c:extLst xmlns:c16r2="http://schemas.microsoft.com/office/drawing/2015/06/chart">
            <c:ext xmlns:c16="http://schemas.microsoft.com/office/drawing/2014/chart" uri="{C3380CC4-5D6E-409C-BE32-E72D297353CC}">
              <c16:uniqueId val="{00000000-1F3D-4628-9A2F-538B972B4A67}"/>
            </c:ext>
          </c:extLst>
        </c:ser>
        <c:dLbls>
          <c:showLegendKey val="0"/>
          <c:showVal val="0"/>
          <c:showCatName val="0"/>
          <c:showSerName val="0"/>
          <c:showPercent val="0"/>
          <c:showBubbleSize val="0"/>
        </c:dLbls>
        <c:gapWidth val="150"/>
        <c:axId val="206128952"/>
        <c:axId val="20612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1F3D-4628-9A2F-538B972B4A67}"/>
            </c:ext>
          </c:extLst>
        </c:ser>
        <c:dLbls>
          <c:showLegendKey val="0"/>
          <c:showVal val="0"/>
          <c:showCatName val="0"/>
          <c:showSerName val="0"/>
          <c:showPercent val="0"/>
          <c:showBubbleSize val="0"/>
        </c:dLbls>
        <c:marker val="1"/>
        <c:smooth val="0"/>
        <c:axId val="206128952"/>
        <c:axId val="206129344"/>
      </c:lineChart>
      <c:dateAx>
        <c:axId val="206128952"/>
        <c:scaling>
          <c:orientation val="minMax"/>
        </c:scaling>
        <c:delete val="1"/>
        <c:axPos val="b"/>
        <c:numFmt formatCode="ge" sourceLinked="1"/>
        <c:majorTickMark val="none"/>
        <c:minorTickMark val="none"/>
        <c:tickLblPos val="none"/>
        <c:crossAx val="206129344"/>
        <c:crosses val="autoZero"/>
        <c:auto val="1"/>
        <c:lblOffset val="100"/>
        <c:baseTimeUnit val="years"/>
      </c:dateAx>
      <c:valAx>
        <c:axId val="20612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12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43.18</c:v>
                </c:pt>
                <c:pt idx="1">
                  <c:v>43.97</c:v>
                </c:pt>
                <c:pt idx="2">
                  <c:v>45.23</c:v>
                </c:pt>
                <c:pt idx="3">
                  <c:v>46.07</c:v>
                </c:pt>
                <c:pt idx="4">
                  <c:v>46.82</c:v>
                </c:pt>
              </c:numCache>
            </c:numRef>
          </c:val>
          <c:extLst xmlns:c16r2="http://schemas.microsoft.com/office/drawing/2015/06/chart">
            <c:ext xmlns:c16="http://schemas.microsoft.com/office/drawing/2014/chart" uri="{C3380CC4-5D6E-409C-BE32-E72D297353CC}">
              <c16:uniqueId val="{00000000-B1D5-450A-B282-BC56C1DC89DF}"/>
            </c:ext>
          </c:extLst>
        </c:ser>
        <c:dLbls>
          <c:showLegendKey val="0"/>
          <c:showVal val="0"/>
          <c:showCatName val="0"/>
          <c:showSerName val="0"/>
          <c:showPercent val="0"/>
          <c:showBubbleSize val="0"/>
        </c:dLbls>
        <c:gapWidth val="150"/>
        <c:axId val="206130520"/>
        <c:axId val="20613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B1D5-450A-B282-BC56C1DC89DF}"/>
            </c:ext>
          </c:extLst>
        </c:ser>
        <c:dLbls>
          <c:showLegendKey val="0"/>
          <c:showVal val="0"/>
          <c:showCatName val="0"/>
          <c:showSerName val="0"/>
          <c:showPercent val="0"/>
          <c:showBubbleSize val="0"/>
        </c:dLbls>
        <c:marker val="1"/>
        <c:smooth val="0"/>
        <c:axId val="206130520"/>
        <c:axId val="206130912"/>
      </c:lineChart>
      <c:dateAx>
        <c:axId val="206130520"/>
        <c:scaling>
          <c:orientation val="minMax"/>
        </c:scaling>
        <c:delete val="1"/>
        <c:axPos val="b"/>
        <c:numFmt formatCode="ge" sourceLinked="1"/>
        <c:majorTickMark val="none"/>
        <c:minorTickMark val="none"/>
        <c:tickLblPos val="none"/>
        <c:crossAx val="206130912"/>
        <c:crosses val="autoZero"/>
        <c:auto val="1"/>
        <c:lblOffset val="100"/>
        <c:baseTimeUnit val="years"/>
      </c:dateAx>
      <c:valAx>
        <c:axId val="2061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3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3.87</c:v>
                </c:pt>
                <c:pt idx="1">
                  <c:v>4.79</c:v>
                </c:pt>
                <c:pt idx="2">
                  <c:v>4.38</c:v>
                </c:pt>
                <c:pt idx="3">
                  <c:v>3.79</c:v>
                </c:pt>
                <c:pt idx="4">
                  <c:v>11.68</c:v>
                </c:pt>
              </c:numCache>
            </c:numRef>
          </c:val>
          <c:extLst xmlns:c16r2="http://schemas.microsoft.com/office/drawing/2015/06/chart">
            <c:ext xmlns:c16="http://schemas.microsoft.com/office/drawing/2014/chart" uri="{C3380CC4-5D6E-409C-BE32-E72D297353CC}">
              <c16:uniqueId val="{00000000-25EB-481A-8BEB-8B72FAD67F32}"/>
            </c:ext>
          </c:extLst>
        </c:ser>
        <c:dLbls>
          <c:showLegendKey val="0"/>
          <c:showVal val="0"/>
          <c:showCatName val="0"/>
          <c:showSerName val="0"/>
          <c:showPercent val="0"/>
          <c:showBubbleSize val="0"/>
        </c:dLbls>
        <c:gapWidth val="150"/>
        <c:axId val="205703544"/>
        <c:axId val="2057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25EB-481A-8BEB-8B72FAD67F32}"/>
            </c:ext>
          </c:extLst>
        </c:ser>
        <c:dLbls>
          <c:showLegendKey val="0"/>
          <c:showVal val="0"/>
          <c:showCatName val="0"/>
          <c:showSerName val="0"/>
          <c:showPercent val="0"/>
          <c:showBubbleSize val="0"/>
        </c:dLbls>
        <c:marker val="1"/>
        <c:smooth val="0"/>
        <c:axId val="205703544"/>
        <c:axId val="205703936"/>
      </c:lineChart>
      <c:dateAx>
        <c:axId val="205703544"/>
        <c:scaling>
          <c:orientation val="minMax"/>
        </c:scaling>
        <c:delete val="1"/>
        <c:axPos val="b"/>
        <c:numFmt formatCode="ge" sourceLinked="1"/>
        <c:majorTickMark val="none"/>
        <c:minorTickMark val="none"/>
        <c:tickLblPos val="none"/>
        <c:crossAx val="205703936"/>
        <c:crosses val="autoZero"/>
        <c:auto val="1"/>
        <c:lblOffset val="100"/>
        <c:baseTimeUnit val="years"/>
      </c:dateAx>
      <c:valAx>
        <c:axId val="205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0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8A-48D3-B2B2-27565D600CA4}"/>
            </c:ext>
          </c:extLst>
        </c:ser>
        <c:dLbls>
          <c:showLegendKey val="0"/>
          <c:showVal val="0"/>
          <c:showCatName val="0"/>
          <c:showSerName val="0"/>
          <c:showPercent val="0"/>
          <c:showBubbleSize val="0"/>
        </c:dLbls>
        <c:gapWidth val="150"/>
        <c:axId val="205706680"/>
        <c:axId val="2058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418A-48D3-B2B2-27565D600CA4}"/>
            </c:ext>
          </c:extLst>
        </c:ser>
        <c:dLbls>
          <c:showLegendKey val="0"/>
          <c:showVal val="0"/>
          <c:showCatName val="0"/>
          <c:showSerName val="0"/>
          <c:showPercent val="0"/>
          <c:showBubbleSize val="0"/>
        </c:dLbls>
        <c:marker val="1"/>
        <c:smooth val="0"/>
        <c:axId val="205706680"/>
        <c:axId val="205811520"/>
      </c:lineChart>
      <c:dateAx>
        <c:axId val="205706680"/>
        <c:scaling>
          <c:orientation val="minMax"/>
        </c:scaling>
        <c:delete val="1"/>
        <c:axPos val="b"/>
        <c:numFmt formatCode="ge" sourceLinked="1"/>
        <c:majorTickMark val="none"/>
        <c:minorTickMark val="none"/>
        <c:tickLblPos val="none"/>
        <c:crossAx val="205811520"/>
        <c:crosses val="autoZero"/>
        <c:auto val="1"/>
        <c:lblOffset val="100"/>
        <c:baseTimeUnit val="years"/>
      </c:dateAx>
      <c:valAx>
        <c:axId val="20581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70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185.37</c:v>
                </c:pt>
                <c:pt idx="1">
                  <c:v>166.32</c:v>
                </c:pt>
                <c:pt idx="2">
                  <c:v>165.03</c:v>
                </c:pt>
                <c:pt idx="3">
                  <c:v>155.1</c:v>
                </c:pt>
                <c:pt idx="4">
                  <c:v>148.55000000000001</c:v>
                </c:pt>
              </c:numCache>
            </c:numRef>
          </c:val>
          <c:extLst xmlns:c16r2="http://schemas.microsoft.com/office/drawing/2015/06/chart">
            <c:ext xmlns:c16="http://schemas.microsoft.com/office/drawing/2014/chart" uri="{C3380CC4-5D6E-409C-BE32-E72D297353CC}">
              <c16:uniqueId val="{00000000-989F-4B3B-BBB6-6EBE790505E2}"/>
            </c:ext>
          </c:extLst>
        </c:ser>
        <c:dLbls>
          <c:showLegendKey val="0"/>
          <c:showVal val="0"/>
          <c:showCatName val="0"/>
          <c:showSerName val="0"/>
          <c:showPercent val="0"/>
          <c:showBubbleSize val="0"/>
        </c:dLbls>
        <c:gapWidth val="150"/>
        <c:axId val="205813088"/>
        <c:axId val="20581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989F-4B3B-BBB6-6EBE790505E2}"/>
            </c:ext>
          </c:extLst>
        </c:ser>
        <c:dLbls>
          <c:showLegendKey val="0"/>
          <c:showVal val="0"/>
          <c:showCatName val="0"/>
          <c:showSerName val="0"/>
          <c:showPercent val="0"/>
          <c:showBubbleSize val="0"/>
        </c:dLbls>
        <c:marker val="1"/>
        <c:smooth val="0"/>
        <c:axId val="205813088"/>
        <c:axId val="205813480"/>
      </c:lineChart>
      <c:dateAx>
        <c:axId val="205813088"/>
        <c:scaling>
          <c:orientation val="minMax"/>
        </c:scaling>
        <c:delete val="1"/>
        <c:axPos val="b"/>
        <c:numFmt formatCode="ge" sourceLinked="1"/>
        <c:majorTickMark val="none"/>
        <c:minorTickMark val="none"/>
        <c:tickLblPos val="none"/>
        <c:crossAx val="205813480"/>
        <c:crosses val="autoZero"/>
        <c:auto val="1"/>
        <c:lblOffset val="100"/>
        <c:baseTimeUnit val="years"/>
      </c:dateAx>
      <c:valAx>
        <c:axId val="205813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8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520.30999999999995</c:v>
                </c:pt>
                <c:pt idx="1">
                  <c:v>521.04999999999995</c:v>
                </c:pt>
                <c:pt idx="2">
                  <c:v>512.94000000000005</c:v>
                </c:pt>
                <c:pt idx="3">
                  <c:v>531.84</c:v>
                </c:pt>
                <c:pt idx="4">
                  <c:v>552.78</c:v>
                </c:pt>
              </c:numCache>
            </c:numRef>
          </c:val>
          <c:extLst xmlns:c16r2="http://schemas.microsoft.com/office/drawing/2015/06/chart">
            <c:ext xmlns:c16="http://schemas.microsoft.com/office/drawing/2014/chart" uri="{C3380CC4-5D6E-409C-BE32-E72D297353CC}">
              <c16:uniqueId val="{00000000-14F3-4833-BC16-2E3D97FA8140}"/>
            </c:ext>
          </c:extLst>
        </c:ser>
        <c:dLbls>
          <c:showLegendKey val="0"/>
          <c:showVal val="0"/>
          <c:showCatName val="0"/>
          <c:showSerName val="0"/>
          <c:showPercent val="0"/>
          <c:showBubbleSize val="0"/>
        </c:dLbls>
        <c:gapWidth val="150"/>
        <c:axId val="205706288"/>
        <c:axId val="20570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14F3-4833-BC16-2E3D97FA8140}"/>
            </c:ext>
          </c:extLst>
        </c:ser>
        <c:dLbls>
          <c:showLegendKey val="0"/>
          <c:showVal val="0"/>
          <c:showCatName val="0"/>
          <c:showSerName val="0"/>
          <c:showPercent val="0"/>
          <c:showBubbleSize val="0"/>
        </c:dLbls>
        <c:marker val="1"/>
        <c:smooth val="0"/>
        <c:axId val="205706288"/>
        <c:axId val="205705896"/>
      </c:lineChart>
      <c:dateAx>
        <c:axId val="205706288"/>
        <c:scaling>
          <c:orientation val="minMax"/>
        </c:scaling>
        <c:delete val="1"/>
        <c:axPos val="b"/>
        <c:numFmt formatCode="ge" sourceLinked="1"/>
        <c:majorTickMark val="none"/>
        <c:minorTickMark val="none"/>
        <c:tickLblPos val="none"/>
        <c:crossAx val="205705896"/>
        <c:crosses val="autoZero"/>
        <c:auto val="1"/>
        <c:lblOffset val="100"/>
        <c:baseTimeUnit val="years"/>
      </c:dateAx>
      <c:valAx>
        <c:axId val="205705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70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107.58</c:v>
                </c:pt>
                <c:pt idx="1">
                  <c:v>109.14</c:v>
                </c:pt>
                <c:pt idx="2">
                  <c:v>110.87</c:v>
                </c:pt>
                <c:pt idx="3">
                  <c:v>104.06</c:v>
                </c:pt>
                <c:pt idx="4">
                  <c:v>101.69</c:v>
                </c:pt>
              </c:numCache>
            </c:numRef>
          </c:val>
          <c:extLst xmlns:c16r2="http://schemas.microsoft.com/office/drawing/2015/06/chart">
            <c:ext xmlns:c16="http://schemas.microsoft.com/office/drawing/2014/chart" uri="{C3380CC4-5D6E-409C-BE32-E72D297353CC}">
              <c16:uniqueId val="{00000000-BE2B-44F0-A823-53D1259FC598}"/>
            </c:ext>
          </c:extLst>
        </c:ser>
        <c:dLbls>
          <c:showLegendKey val="0"/>
          <c:showVal val="0"/>
          <c:showCatName val="0"/>
          <c:showSerName val="0"/>
          <c:showPercent val="0"/>
          <c:showBubbleSize val="0"/>
        </c:dLbls>
        <c:gapWidth val="150"/>
        <c:axId val="205814656"/>
        <c:axId val="20581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BE2B-44F0-A823-53D1259FC598}"/>
            </c:ext>
          </c:extLst>
        </c:ser>
        <c:dLbls>
          <c:showLegendKey val="0"/>
          <c:showVal val="0"/>
          <c:showCatName val="0"/>
          <c:showSerName val="0"/>
          <c:showPercent val="0"/>
          <c:showBubbleSize val="0"/>
        </c:dLbls>
        <c:marker val="1"/>
        <c:smooth val="0"/>
        <c:axId val="205814656"/>
        <c:axId val="205815048"/>
      </c:lineChart>
      <c:dateAx>
        <c:axId val="205814656"/>
        <c:scaling>
          <c:orientation val="minMax"/>
        </c:scaling>
        <c:delete val="1"/>
        <c:axPos val="b"/>
        <c:numFmt formatCode="ge" sourceLinked="1"/>
        <c:majorTickMark val="none"/>
        <c:minorTickMark val="none"/>
        <c:tickLblPos val="none"/>
        <c:crossAx val="205815048"/>
        <c:crosses val="autoZero"/>
        <c:auto val="1"/>
        <c:lblOffset val="100"/>
        <c:baseTimeUnit val="years"/>
      </c:dateAx>
      <c:valAx>
        <c:axId val="20581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197.34</c:v>
                </c:pt>
                <c:pt idx="1">
                  <c:v>194.55</c:v>
                </c:pt>
                <c:pt idx="2">
                  <c:v>191.63</c:v>
                </c:pt>
                <c:pt idx="3">
                  <c:v>204.22</c:v>
                </c:pt>
                <c:pt idx="4">
                  <c:v>210.22</c:v>
                </c:pt>
              </c:numCache>
            </c:numRef>
          </c:val>
          <c:extLst xmlns:c16r2="http://schemas.microsoft.com/office/drawing/2015/06/chart">
            <c:ext xmlns:c16="http://schemas.microsoft.com/office/drawing/2014/chart" uri="{C3380CC4-5D6E-409C-BE32-E72D297353CC}">
              <c16:uniqueId val="{00000000-4A17-4068-B83A-FD86D2CEB05B}"/>
            </c:ext>
          </c:extLst>
        </c:ser>
        <c:dLbls>
          <c:showLegendKey val="0"/>
          <c:showVal val="0"/>
          <c:showCatName val="0"/>
          <c:showSerName val="0"/>
          <c:showPercent val="0"/>
          <c:showBubbleSize val="0"/>
        </c:dLbls>
        <c:gapWidth val="150"/>
        <c:axId val="205812696"/>
        <c:axId val="2062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4A17-4068-B83A-FD86D2CEB05B}"/>
            </c:ext>
          </c:extLst>
        </c:ser>
        <c:dLbls>
          <c:showLegendKey val="0"/>
          <c:showVal val="0"/>
          <c:showCatName val="0"/>
          <c:showSerName val="0"/>
          <c:showPercent val="0"/>
          <c:showBubbleSize val="0"/>
        </c:dLbls>
        <c:marker val="1"/>
        <c:smooth val="0"/>
        <c:axId val="205812696"/>
        <c:axId val="206290208"/>
      </c:lineChart>
      <c:dateAx>
        <c:axId val="205812696"/>
        <c:scaling>
          <c:orientation val="minMax"/>
        </c:scaling>
        <c:delete val="1"/>
        <c:axPos val="b"/>
        <c:numFmt formatCode="ge" sourceLinked="1"/>
        <c:majorTickMark val="none"/>
        <c:minorTickMark val="none"/>
        <c:tickLblPos val="none"/>
        <c:crossAx val="206290208"/>
        <c:crosses val="autoZero"/>
        <c:auto val="1"/>
        <c:lblOffset val="100"/>
        <c:baseTimeUnit val="years"/>
      </c:dateAx>
      <c:valAx>
        <c:axId val="2062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1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登別市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48395</v>
      </c>
      <c r="AM8" s="60"/>
      <c r="AN8" s="60"/>
      <c r="AO8" s="60"/>
      <c r="AP8" s="60"/>
      <c r="AQ8" s="60"/>
      <c r="AR8" s="60"/>
      <c r="AS8" s="60"/>
      <c r="AT8" s="51">
        <f>データ!$S$6</f>
        <v>212.21</v>
      </c>
      <c r="AU8" s="52"/>
      <c r="AV8" s="52"/>
      <c r="AW8" s="52"/>
      <c r="AX8" s="52"/>
      <c r="AY8" s="52"/>
      <c r="AZ8" s="52"/>
      <c r="BA8" s="52"/>
      <c r="BB8" s="53">
        <f>データ!$T$6</f>
        <v>228.05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44.86</v>
      </c>
      <c r="J10" s="52"/>
      <c r="K10" s="52"/>
      <c r="L10" s="52"/>
      <c r="M10" s="52"/>
      <c r="N10" s="52"/>
      <c r="O10" s="63"/>
      <c r="P10" s="53">
        <f>データ!$P$6</f>
        <v>98.67</v>
      </c>
      <c r="Q10" s="53"/>
      <c r="R10" s="53"/>
      <c r="S10" s="53"/>
      <c r="T10" s="53"/>
      <c r="U10" s="53"/>
      <c r="V10" s="53"/>
      <c r="W10" s="60">
        <f>データ!$Q$6</f>
        <v>3969</v>
      </c>
      <c r="X10" s="60"/>
      <c r="Y10" s="60"/>
      <c r="Z10" s="60"/>
      <c r="AA10" s="60"/>
      <c r="AB10" s="60"/>
      <c r="AC10" s="60"/>
      <c r="AD10" s="2"/>
      <c r="AE10" s="2"/>
      <c r="AF10" s="2"/>
      <c r="AG10" s="2"/>
      <c r="AH10" s="4"/>
      <c r="AI10" s="4"/>
      <c r="AJ10" s="4"/>
      <c r="AK10" s="4"/>
      <c r="AL10" s="60">
        <f>データ!$U$6</f>
        <v>47294</v>
      </c>
      <c r="AM10" s="60"/>
      <c r="AN10" s="60"/>
      <c r="AO10" s="60"/>
      <c r="AP10" s="60"/>
      <c r="AQ10" s="60"/>
      <c r="AR10" s="60"/>
      <c r="AS10" s="60"/>
      <c r="AT10" s="51">
        <f>データ!$V$6</f>
        <v>19.010000000000002</v>
      </c>
      <c r="AU10" s="52"/>
      <c r="AV10" s="52"/>
      <c r="AW10" s="52"/>
      <c r="AX10" s="52"/>
      <c r="AY10" s="52"/>
      <c r="AZ10" s="52"/>
      <c r="BA10" s="52"/>
      <c r="BB10" s="53">
        <f>データ!$W$6</f>
        <v>2487.85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GLKJ2N6PdPYgI70qDMEjaqTIel/UsN5bkYRRipK3BjiG0OvjhJRjYXf1skVVTtnYMZo5Ka4AzxdwRKVhBcMCw==" saltValue="lblxQsEN5w6Gcqs05bjO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12301</v>
      </c>
      <c r="D6" s="34">
        <f t="shared" si="3"/>
        <v>46</v>
      </c>
      <c r="E6" s="34">
        <f t="shared" si="3"/>
        <v>1</v>
      </c>
      <c r="F6" s="34">
        <f t="shared" si="3"/>
        <v>0</v>
      </c>
      <c r="G6" s="34">
        <f t="shared" si="3"/>
        <v>1</v>
      </c>
      <c r="H6" s="34" t="str">
        <f t="shared" si="3"/>
        <v>北海道　登別市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44.86</v>
      </c>
      <c r="P6" s="35">
        <f t="shared" si="3"/>
        <v>98.67</v>
      </c>
      <c r="Q6" s="35">
        <f t="shared" si="3"/>
        <v>3969</v>
      </c>
      <c r="R6" s="35">
        <f t="shared" si="3"/>
        <v>48395</v>
      </c>
      <c r="S6" s="35">
        <f t="shared" si="3"/>
        <v>212.21</v>
      </c>
      <c r="T6" s="35">
        <f t="shared" si="3"/>
        <v>228.05</v>
      </c>
      <c r="U6" s="35">
        <f t="shared" si="3"/>
        <v>47294</v>
      </c>
      <c r="V6" s="35">
        <f t="shared" si="3"/>
        <v>19.010000000000002</v>
      </c>
      <c r="W6" s="35">
        <f t="shared" si="3"/>
        <v>2487.85</v>
      </c>
      <c r="X6" s="36">
        <f>IF(X7="",NA(),X7)</f>
        <v>111.01</v>
      </c>
      <c r="Y6" s="36">
        <f t="shared" ref="Y6:AG6" si="4">IF(Y7="",NA(),Y7)</f>
        <v>112.41</v>
      </c>
      <c r="Z6" s="36">
        <f t="shared" si="4"/>
        <v>113.69</v>
      </c>
      <c r="AA6" s="36">
        <f t="shared" si="4"/>
        <v>107.62</v>
      </c>
      <c r="AB6" s="36">
        <f t="shared" si="4"/>
        <v>105</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185.37</v>
      </c>
      <c r="AU6" s="36">
        <f t="shared" ref="AU6:BC6" si="6">IF(AU7="",NA(),AU7)</f>
        <v>166.32</v>
      </c>
      <c r="AV6" s="36">
        <f t="shared" si="6"/>
        <v>165.03</v>
      </c>
      <c r="AW6" s="36">
        <f t="shared" si="6"/>
        <v>155.1</v>
      </c>
      <c r="AX6" s="36">
        <f t="shared" si="6"/>
        <v>148.55000000000001</v>
      </c>
      <c r="AY6" s="36">
        <f t="shared" si="6"/>
        <v>382.09</v>
      </c>
      <c r="AZ6" s="36">
        <f t="shared" si="6"/>
        <v>371.31</v>
      </c>
      <c r="BA6" s="36">
        <f t="shared" si="6"/>
        <v>377.63</v>
      </c>
      <c r="BB6" s="36">
        <f t="shared" si="6"/>
        <v>357.34</v>
      </c>
      <c r="BC6" s="36">
        <f t="shared" si="6"/>
        <v>366.03</v>
      </c>
      <c r="BD6" s="35" t="str">
        <f>IF(BD7="","",IF(BD7="-","【-】","【"&amp;SUBSTITUTE(TEXT(BD7,"#,##0.00"),"-","△")&amp;"】"))</f>
        <v>【261.93】</v>
      </c>
      <c r="BE6" s="36">
        <f>IF(BE7="",NA(),BE7)</f>
        <v>520.30999999999995</v>
      </c>
      <c r="BF6" s="36">
        <f t="shared" ref="BF6:BN6" si="7">IF(BF7="",NA(),BF7)</f>
        <v>521.04999999999995</v>
      </c>
      <c r="BG6" s="36">
        <f t="shared" si="7"/>
        <v>512.94000000000005</v>
      </c>
      <c r="BH6" s="36">
        <f t="shared" si="7"/>
        <v>531.84</v>
      </c>
      <c r="BI6" s="36">
        <f t="shared" si="7"/>
        <v>552.78</v>
      </c>
      <c r="BJ6" s="36">
        <f t="shared" si="7"/>
        <v>385.06</v>
      </c>
      <c r="BK6" s="36">
        <f t="shared" si="7"/>
        <v>373.09</v>
      </c>
      <c r="BL6" s="36">
        <f t="shared" si="7"/>
        <v>364.71</v>
      </c>
      <c r="BM6" s="36">
        <f t="shared" si="7"/>
        <v>373.69</v>
      </c>
      <c r="BN6" s="36">
        <f t="shared" si="7"/>
        <v>370.12</v>
      </c>
      <c r="BO6" s="35" t="str">
        <f>IF(BO7="","",IF(BO7="-","【-】","【"&amp;SUBSTITUTE(TEXT(BO7,"#,##0.00"),"-","△")&amp;"】"))</f>
        <v>【270.46】</v>
      </c>
      <c r="BP6" s="36">
        <f>IF(BP7="",NA(),BP7)</f>
        <v>107.58</v>
      </c>
      <c r="BQ6" s="36">
        <f t="shared" ref="BQ6:BY6" si="8">IF(BQ7="",NA(),BQ7)</f>
        <v>109.14</v>
      </c>
      <c r="BR6" s="36">
        <f t="shared" si="8"/>
        <v>110.87</v>
      </c>
      <c r="BS6" s="36">
        <f t="shared" si="8"/>
        <v>104.06</v>
      </c>
      <c r="BT6" s="36">
        <f t="shared" si="8"/>
        <v>101.69</v>
      </c>
      <c r="BU6" s="36">
        <f t="shared" si="8"/>
        <v>99.07</v>
      </c>
      <c r="BV6" s="36">
        <f t="shared" si="8"/>
        <v>99.99</v>
      </c>
      <c r="BW6" s="36">
        <f t="shared" si="8"/>
        <v>100.65</v>
      </c>
      <c r="BX6" s="36">
        <f t="shared" si="8"/>
        <v>99.87</v>
      </c>
      <c r="BY6" s="36">
        <f t="shared" si="8"/>
        <v>100.42</v>
      </c>
      <c r="BZ6" s="35" t="str">
        <f>IF(BZ7="","",IF(BZ7="-","【-】","【"&amp;SUBSTITUTE(TEXT(BZ7,"#,##0.00"),"-","△")&amp;"】"))</f>
        <v>【103.91】</v>
      </c>
      <c r="CA6" s="36">
        <f>IF(CA7="",NA(),CA7)</f>
        <v>197.34</v>
      </c>
      <c r="CB6" s="36">
        <f t="shared" ref="CB6:CJ6" si="9">IF(CB7="",NA(),CB7)</f>
        <v>194.55</v>
      </c>
      <c r="CC6" s="36">
        <f t="shared" si="9"/>
        <v>191.63</v>
      </c>
      <c r="CD6" s="36">
        <f t="shared" si="9"/>
        <v>204.22</v>
      </c>
      <c r="CE6" s="36">
        <f t="shared" si="9"/>
        <v>210.22</v>
      </c>
      <c r="CF6" s="36">
        <f t="shared" si="9"/>
        <v>173.03</v>
      </c>
      <c r="CG6" s="36">
        <f t="shared" si="9"/>
        <v>171.15</v>
      </c>
      <c r="CH6" s="36">
        <f t="shared" si="9"/>
        <v>170.19</v>
      </c>
      <c r="CI6" s="36">
        <f t="shared" si="9"/>
        <v>171.81</v>
      </c>
      <c r="CJ6" s="36">
        <f t="shared" si="9"/>
        <v>171.67</v>
      </c>
      <c r="CK6" s="35" t="str">
        <f>IF(CK7="","",IF(CK7="-","【-】","【"&amp;SUBSTITUTE(TEXT(CK7,"#,##0.00"),"-","△")&amp;"】"))</f>
        <v>【167.11】</v>
      </c>
      <c r="CL6" s="36">
        <f>IF(CL7="",NA(),CL7)</f>
        <v>81.42</v>
      </c>
      <c r="CM6" s="36">
        <f t="shared" ref="CM6:CU6" si="10">IF(CM7="",NA(),CM7)</f>
        <v>79.62</v>
      </c>
      <c r="CN6" s="36">
        <f t="shared" si="10"/>
        <v>77.959999999999994</v>
      </c>
      <c r="CO6" s="36">
        <f t="shared" si="10"/>
        <v>76.14</v>
      </c>
      <c r="CP6" s="36">
        <f t="shared" si="10"/>
        <v>77.069999999999993</v>
      </c>
      <c r="CQ6" s="36">
        <f t="shared" si="10"/>
        <v>58.58</v>
      </c>
      <c r="CR6" s="36">
        <f t="shared" si="10"/>
        <v>58.53</v>
      </c>
      <c r="CS6" s="36">
        <f t="shared" si="10"/>
        <v>59.01</v>
      </c>
      <c r="CT6" s="36">
        <f t="shared" si="10"/>
        <v>60.03</v>
      </c>
      <c r="CU6" s="36">
        <f t="shared" si="10"/>
        <v>59.74</v>
      </c>
      <c r="CV6" s="35" t="str">
        <f>IF(CV7="","",IF(CV7="-","【-】","【"&amp;SUBSTITUTE(TEXT(CV7,"#,##0.00"),"-","△")&amp;"】"))</f>
        <v>【60.27】</v>
      </c>
      <c r="CW6" s="36">
        <f>IF(CW7="",NA(),CW7)</f>
        <v>82.99</v>
      </c>
      <c r="CX6" s="36">
        <f t="shared" ref="CX6:DF6" si="11">IF(CX7="",NA(),CX7)</f>
        <v>85</v>
      </c>
      <c r="CY6" s="36">
        <f t="shared" si="11"/>
        <v>86.87</v>
      </c>
      <c r="CZ6" s="36">
        <f t="shared" si="11"/>
        <v>88.23</v>
      </c>
      <c r="DA6" s="36">
        <f t="shared" si="11"/>
        <v>84.14</v>
      </c>
      <c r="DB6" s="36">
        <f t="shared" si="11"/>
        <v>85.23</v>
      </c>
      <c r="DC6" s="36">
        <f t="shared" si="11"/>
        <v>85.26</v>
      </c>
      <c r="DD6" s="36">
        <f t="shared" si="11"/>
        <v>85.37</v>
      </c>
      <c r="DE6" s="36">
        <f t="shared" si="11"/>
        <v>84.81</v>
      </c>
      <c r="DF6" s="36">
        <f t="shared" si="11"/>
        <v>84.8</v>
      </c>
      <c r="DG6" s="35" t="str">
        <f>IF(DG7="","",IF(DG7="-","【-】","【"&amp;SUBSTITUTE(TEXT(DG7,"#,##0.00"),"-","△")&amp;"】"))</f>
        <v>【89.92】</v>
      </c>
      <c r="DH6" s="36">
        <f>IF(DH7="",NA(),DH7)</f>
        <v>43.18</v>
      </c>
      <c r="DI6" s="36">
        <f t="shared" ref="DI6:DQ6" si="12">IF(DI7="",NA(),DI7)</f>
        <v>43.97</v>
      </c>
      <c r="DJ6" s="36">
        <f t="shared" si="12"/>
        <v>45.23</v>
      </c>
      <c r="DK6" s="36">
        <f t="shared" si="12"/>
        <v>46.07</v>
      </c>
      <c r="DL6" s="36">
        <f t="shared" si="12"/>
        <v>46.82</v>
      </c>
      <c r="DM6" s="36">
        <f t="shared" si="12"/>
        <v>44.31</v>
      </c>
      <c r="DN6" s="36">
        <f t="shared" si="12"/>
        <v>45.75</v>
      </c>
      <c r="DO6" s="36">
        <f t="shared" si="12"/>
        <v>46.9</v>
      </c>
      <c r="DP6" s="36">
        <f t="shared" si="12"/>
        <v>47.28</v>
      </c>
      <c r="DQ6" s="36">
        <f t="shared" si="12"/>
        <v>47.66</v>
      </c>
      <c r="DR6" s="35" t="str">
        <f>IF(DR7="","",IF(DR7="-","【-】","【"&amp;SUBSTITUTE(TEXT(DR7,"#,##0.00"),"-","△")&amp;"】"))</f>
        <v>【48.85】</v>
      </c>
      <c r="DS6" s="36">
        <f>IF(DS7="",NA(),DS7)</f>
        <v>3.87</v>
      </c>
      <c r="DT6" s="36">
        <f t="shared" ref="DT6:EB6" si="13">IF(DT7="",NA(),DT7)</f>
        <v>4.79</v>
      </c>
      <c r="DU6" s="36">
        <f t="shared" si="13"/>
        <v>4.38</v>
      </c>
      <c r="DV6" s="36">
        <f t="shared" si="13"/>
        <v>3.79</v>
      </c>
      <c r="DW6" s="36">
        <f t="shared" si="13"/>
        <v>11.68</v>
      </c>
      <c r="DX6" s="36">
        <f t="shared" si="13"/>
        <v>10.09</v>
      </c>
      <c r="DY6" s="36">
        <f t="shared" si="13"/>
        <v>10.54</v>
      </c>
      <c r="DZ6" s="36">
        <f t="shared" si="13"/>
        <v>12.03</v>
      </c>
      <c r="EA6" s="36">
        <f t="shared" si="13"/>
        <v>12.19</v>
      </c>
      <c r="EB6" s="36">
        <f t="shared" si="13"/>
        <v>15.1</v>
      </c>
      <c r="EC6" s="35" t="str">
        <f>IF(EC7="","",IF(EC7="-","【-】","【"&amp;SUBSTITUTE(TEXT(EC7,"#,##0.00"),"-","△")&amp;"】"))</f>
        <v>【17.80】</v>
      </c>
      <c r="ED6" s="36">
        <f>IF(ED7="",NA(),ED7)</f>
        <v>0.39</v>
      </c>
      <c r="EE6" s="36">
        <f t="shared" ref="EE6:EM6" si="14">IF(EE7="",NA(),EE7)</f>
        <v>0.53</v>
      </c>
      <c r="EF6" s="36">
        <f t="shared" si="14"/>
        <v>0.37</v>
      </c>
      <c r="EG6" s="36">
        <f t="shared" si="14"/>
        <v>0.5</v>
      </c>
      <c r="EH6" s="36">
        <f t="shared" si="14"/>
        <v>0.53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12301</v>
      </c>
      <c r="D7" s="38">
        <v>46</v>
      </c>
      <c r="E7" s="38">
        <v>1</v>
      </c>
      <c r="F7" s="38">
        <v>0</v>
      </c>
      <c r="G7" s="38">
        <v>1</v>
      </c>
      <c r="H7" s="38" t="s">
        <v>93</v>
      </c>
      <c r="I7" s="38" t="s">
        <v>94</v>
      </c>
      <c r="J7" s="38" t="s">
        <v>95</v>
      </c>
      <c r="K7" s="38" t="s">
        <v>96</v>
      </c>
      <c r="L7" s="38" t="s">
        <v>97</v>
      </c>
      <c r="M7" s="38" t="s">
        <v>98</v>
      </c>
      <c r="N7" s="39" t="s">
        <v>99</v>
      </c>
      <c r="O7" s="39">
        <v>44.86</v>
      </c>
      <c r="P7" s="39">
        <v>98.67</v>
      </c>
      <c r="Q7" s="39">
        <v>3969</v>
      </c>
      <c r="R7" s="39">
        <v>48395</v>
      </c>
      <c r="S7" s="39">
        <v>212.21</v>
      </c>
      <c r="T7" s="39">
        <v>228.05</v>
      </c>
      <c r="U7" s="39">
        <v>47294</v>
      </c>
      <c r="V7" s="39">
        <v>19.010000000000002</v>
      </c>
      <c r="W7" s="39">
        <v>2487.85</v>
      </c>
      <c r="X7" s="39">
        <v>111.01</v>
      </c>
      <c r="Y7" s="39">
        <v>112.41</v>
      </c>
      <c r="Z7" s="39">
        <v>113.69</v>
      </c>
      <c r="AA7" s="39">
        <v>107.62</v>
      </c>
      <c r="AB7" s="39">
        <v>105</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185.37</v>
      </c>
      <c r="AU7" s="39">
        <v>166.32</v>
      </c>
      <c r="AV7" s="39">
        <v>165.03</v>
      </c>
      <c r="AW7" s="39">
        <v>155.1</v>
      </c>
      <c r="AX7" s="39">
        <v>148.55000000000001</v>
      </c>
      <c r="AY7" s="39">
        <v>382.09</v>
      </c>
      <c r="AZ7" s="39">
        <v>371.31</v>
      </c>
      <c r="BA7" s="39">
        <v>377.63</v>
      </c>
      <c r="BB7" s="39">
        <v>357.34</v>
      </c>
      <c r="BC7" s="39">
        <v>366.03</v>
      </c>
      <c r="BD7" s="39">
        <v>261.93</v>
      </c>
      <c r="BE7" s="39">
        <v>520.30999999999995</v>
      </c>
      <c r="BF7" s="39">
        <v>521.04999999999995</v>
      </c>
      <c r="BG7" s="39">
        <v>512.94000000000005</v>
      </c>
      <c r="BH7" s="39">
        <v>531.84</v>
      </c>
      <c r="BI7" s="39">
        <v>552.78</v>
      </c>
      <c r="BJ7" s="39">
        <v>385.06</v>
      </c>
      <c r="BK7" s="39">
        <v>373.09</v>
      </c>
      <c r="BL7" s="39">
        <v>364.71</v>
      </c>
      <c r="BM7" s="39">
        <v>373.69</v>
      </c>
      <c r="BN7" s="39">
        <v>370.12</v>
      </c>
      <c r="BO7" s="39">
        <v>270.45999999999998</v>
      </c>
      <c r="BP7" s="39">
        <v>107.58</v>
      </c>
      <c r="BQ7" s="39">
        <v>109.14</v>
      </c>
      <c r="BR7" s="39">
        <v>110.87</v>
      </c>
      <c r="BS7" s="39">
        <v>104.06</v>
      </c>
      <c r="BT7" s="39">
        <v>101.69</v>
      </c>
      <c r="BU7" s="39">
        <v>99.07</v>
      </c>
      <c r="BV7" s="39">
        <v>99.99</v>
      </c>
      <c r="BW7" s="39">
        <v>100.65</v>
      </c>
      <c r="BX7" s="39">
        <v>99.87</v>
      </c>
      <c r="BY7" s="39">
        <v>100.42</v>
      </c>
      <c r="BZ7" s="39">
        <v>103.91</v>
      </c>
      <c r="CA7" s="39">
        <v>197.34</v>
      </c>
      <c r="CB7" s="39">
        <v>194.55</v>
      </c>
      <c r="CC7" s="39">
        <v>191.63</v>
      </c>
      <c r="CD7" s="39">
        <v>204.22</v>
      </c>
      <c r="CE7" s="39">
        <v>210.22</v>
      </c>
      <c r="CF7" s="39">
        <v>173.03</v>
      </c>
      <c r="CG7" s="39">
        <v>171.15</v>
      </c>
      <c r="CH7" s="39">
        <v>170.19</v>
      </c>
      <c r="CI7" s="39">
        <v>171.81</v>
      </c>
      <c r="CJ7" s="39">
        <v>171.67</v>
      </c>
      <c r="CK7" s="39">
        <v>167.11</v>
      </c>
      <c r="CL7" s="39">
        <v>81.42</v>
      </c>
      <c r="CM7" s="39">
        <v>79.62</v>
      </c>
      <c r="CN7" s="39">
        <v>77.959999999999994</v>
      </c>
      <c r="CO7" s="39">
        <v>76.14</v>
      </c>
      <c r="CP7" s="39">
        <v>77.069999999999993</v>
      </c>
      <c r="CQ7" s="39">
        <v>58.58</v>
      </c>
      <c r="CR7" s="39">
        <v>58.53</v>
      </c>
      <c r="CS7" s="39">
        <v>59.01</v>
      </c>
      <c r="CT7" s="39">
        <v>60.03</v>
      </c>
      <c r="CU7" s="39">
        <v>59.74</v>
      </c>
      <c r="CV7" s="39">
        <v>60.27</v>
      </c>
      <c r="CW7" s="39">
        <v>82.99</v>
      </c>
      <c r="CX7" s="39">
        <v>85</v>
      </c>
      <c r="CY7" s="39">
        <v>86.87</v>
      </c>
      <c r="CZ7" s="39">
        <v>88.23</v>
      </c>
      <c r="DA7" s="39">
        <v>84.14</v>
      </c>
      <c r="DB7" s="39">
        <v>85.23</v>
      </c>
      <c r="DC7" s="39">
        <v>85.26</v>
      </c>
      <c r="DD7" s="39">
        <v>85.37</v>
      </c>
      <c r="DE7" s="39">
        <v>84.81</v>
      </c>
      <c r="DF7" s="39">
        <v>84.8</v>
      </c>
      <c r="DG7" s="39">
        <v>89.92</v>
      </c>
      <c r="DH7" s="39">
        <v>43.18</v>
      </c>
      <c r="DI7" s="39">
        <v>43.97</v>
      </c>
      <c r="DJ7" s="39">
        <v>45.23</v>
      </c>
      <c r="DK7" s="39">
        <v>46.07</v>
      </c>
      <c r="DL7" s="39">
        <v>46.82</v>
      </c>
      <c r="DM7" s="39">
        <v>44.31</v>
      </c>
      <c r="DN7" s="39">
        <v>45.75</v>
      </c>
      <c r="DO7" s="39">
        <v>46.9</v>
      </c>
      <c r="DP7" s="39">
        <v>47.28</v>
      </c>
      <c r="DQ7" s="39">
        <v>47.66</v>
      </c>
      <c r="DR7" s="39">
        <v>48.85</v>
      </c>
      <c r="DS7" s="39">
        <v>3.87</v>
      </c>
      <c r="DT7" s="39">
        <v>4.79</v>
      </c>
      <c r="DU7" s="39">
        <v>4.38</v>
      </c>
      <c r="DV7" s="39">
        <v>3.79</v>
      </c>
      <c r="DW7" s="39">
        <v>11.68</v>
      </c>
      <c r="DX7" s="39">
        <v>10.09</v>
      </c>
      <c r="DY7" s="39">
        <v>10.54</v>
      </c>
      <c r="DZ7" s="39">
        <v>12.03</v>
      </c>
      <c r="EA7" s="39">
        <v>12.19</v>
      </c>
      <c r="EB7" s="39">
        <v>15.1</v>
      </c>
      <c r="EC7" s="39">
        <v>17.8</v>
      </c>
      <c r="ED7" s="39">
        <v>0.39</v>
      </c>
      <c r="EE7" s="39">
        <v>0.53</v>
      </c>
      <c r="EF7" s="39">
        <v>0.37</v>
      </c>
      <c r="EG7" s="39">
        <v>0.5</v>
      </c>
      <c r="EH7" s="39">
        <v>0.53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gyoumu03</cp:lastModifiedBy>
  <cp:lastPrinted>2020-01-21T00:10:45Z</cp:lastPrinted>
  <dcterms:created xsi:type="dcterms:W3CDTF">2019-12-05T04:07:13Z</dcterms:created>
  <dcterms:modified xsi:type="dcterms:W3CDTF">2020-01-21T00:12:56Z</dcterms:modified>
  <cp:category/>
</cp:coreProperties>
</file>