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財政Ｇからの転送（照会・通知等）\H28\H29.1.24 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<sst xmlns="http://schemas.openxmlformats.org/spreadsheetml/2006/main" count="217" uniqueCount="107">
  <si>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</si>
  <si>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</si>
  <si>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</si>
  <si>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</si>
  <si>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</si>
  <si>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</si>
  <si>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</si>
  <si>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</si>
  <si>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</si>
  <si>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</si>
  <si>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</si>
  <si>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</si>
  <si>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</si>
  <si>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</si>
  <si>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</si>
  <si>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</si>
  <si>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</si>
  <si>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</si>
  <si>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</si>
  <si>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</si>
  <si>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</si>
  <si>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</si>
  <si>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</si>
  <si>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</si>
  <si>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</si>
  <si>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</si>
  <si>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</si>
  <si>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</si>
  <si>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</si>
  <si>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</si>
  <si>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</si>
  <si>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</si>
  <si>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</si>
  <si>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</si>
  <si>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</si>
  <si>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</si>
  <si>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</si>
  <si>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</si>
  <si>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</si>
  <si>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</si>
  <si>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</si>
  <si>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</si>
  <si>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</si>
  <si>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</si>
  <si>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</si>
  <si>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</si>
  <si>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</si>
  <si>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</si>
  <si>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</si>
  <si>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</si>
  <si>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</si>
  <si>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</si>
  <si>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</si>
  <si>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</si>
  <si>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</si>
  <si>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</si>
  <si>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</si>
  <si>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</si>
  <si>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</si>
  <si>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</si>
  <si>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</si>
  <si>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</si>
  <si>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</si>
  <si>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</si>
  <si>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</si>
  <si>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</si>
  <si>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</si>
  <si>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</si>
  <si>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</si>
  <si>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</si>
  <si>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</si>
  <si>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</si>
  <si>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</si>
  <si>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</si>
  <si>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</si>
  <si>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</si>
  <si>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</si>
  <si>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</si>
  <si>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</si>
  <si>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</si>
  <si>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</si>
  <si>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</si>
  <si>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</si>
  <si>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</si>
  <si>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</si>
  <si>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</si>
  <si>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</si>
  <si>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</si>
  <si>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</si>
  <si>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</si>
  <si>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</si>
  <si>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</si>
  <si>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</si>
  <si>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登別市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</si>
  <si>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</si>
  <si>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</si>
  <si>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</si>
  <si>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</si>
  <si>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</si>
  <si>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</si>
  <si>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</si>
  <si>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</si>
  <si>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</si>
  <si>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</si>
  <si>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経常収支比率は100％以上となっており、累積欠損金もなく収支は健全な状態にある。
③流動比率
平成26年度の地方公営企業会計制度改正に伴い比率が大幅に低下しましたが、100％以上は保てていることから、短期債務に対する支払能力には問題ないと考えられる。
④企業債残高対給水収益比率
500％台を推移してきており、類似団体と比較するとかなり高い状態である。
⑤料金回収率・⑥給水原価
料金回収率は100％以上となっており、給水にかかる費用を水道料金で賄えているが、給水原価については、類似団体と比較すると高い状態である。
⑦施設利用率
類似団体と比較しても高い状態であり、施設を有効的に利用できていると考えられる。
⑧有収率
前年よりも良い数値になっているが、依然として類似団体よりも低いので、老朽管の更新や適正な維持管理により、漏水防止対策等が必要である。</t>
    <rPh sb="1" eb="3">
      <t>ケイジョウ</t>
    </rPh>
    <rPh sb="3" eb="5">
      <t>シュウシ</t>
    </rPh>
    <rPh sb="5" eb="7">
      <t>ヒリツ</t>
    </rPh>
    <rPh sb="9" eb="11">
      <t>ルイセキ</t>
    </rPh>
    <rPh sb="11" eb="14">
      <t>ケッソンキン</t>
    </rPh>
    <rPh sb="14" eb="16">
      <t>ヒリツ</t>
    </rPh>
    <rPh sb="17" eb="19">
      <t>ケイジョウ</t>
    </rPh>
    <rPh sb="19" eb="21">
      <t>シュウシ</t>
    </rPh>
    <rPh sb="21" eb="23">
      <t>ヒリツ</t>
    </rPh>
    <rPh sb="28" eb="30">
      <t>イジョウ</t>
    </rPh>
    <rPh sb="37" eb="39">
      <t>ルイセキ</t>
    </rPh>
    <rPh sb="39" eb="42">
      <t>ケッソンキン</t>
    </rPh>
    <rPh sb="45" eb="47">
      <t>シュウシ</t>
    </rPh>
    <rPh sb="48" eb="50">
      <t>ケンゼン</t>
    </rPh>
    <rPh sb="51" eb="53">
      <t>ジョウタイ</t>
    </rPh>
    <rPh sb="59" eb="61">
      <t>リュウドウ</t>
    </rPh>
    <rPh sb="61" eb="63">
      <t>ヒリツ</t>
    </rPh>
    <rPh sb="64" eb="66">
      <t>ヘイセイ</t>
    </rPh>
    <rPh sb="68" eb="70">
      <t>ネンド</t>
    </rPh>
    <rPh sb="71" eb="73">
      <t>チホウ</t>
    </rPh>
    <rPh sb="73" eb="75">
      <t>コウエイ</t>
    </rPh>
    <rPh sb="75" eb="77">
      <t>キギョウ</t>
    </rPh>
    <rPh sb="77" eb="79">
      <t>カイケイ</t>
    </rPh>
    <rPh sb="79" eb="81">
      <t>セイド</t>
    </rPh>
    <rPh sb="81" eb="83">
      <t>カイセイ</t>
    </rPh>
    <rPh sb="84" eb="85">
      <t>トモナ</t>
    </rPh>
    <rPh sb="86" eb="88">
      <t>ヒリツ</t>
    </rPh>
    <rPh sb="89" eb="91">
      <t>オオハバ</t>
    </rPh>
    <rPh sb="92" eb="93">
      <t>テイ</t>
    </rPh>
    <rPh sb="93" eb="94">
      <t>カ</t>
    </rPh>
    <rPh sb="104" eb="106">
      <t>イジョウ</t>
    </rPh>
    <rPh sb="107" eb="108">
      <t>タモ</t>
    </rPh>
    <rPh sb="117" eb="119">
      <t>タンキ</t>
    </rPh>
    <rPh sb="119" eb="121">
      <t>サイム</t>
    </rPh>
    <rPh sb="122" eb="123">
      <t>タイ</t>
    </rPh>
    <rPh sb="125" eb="127">
      <t>シハライ</t>
    </rPh>
    <rPh sb="127" eb="129">
      <t>ノウリョク</t>
    </rPh>
    <rPh sb="131" eb="133">
      <t>モンダイ</t>
    </rPh>
    <rPh sb="136" eb="137">
      <t>カンガ</t>
    </rPh>
    <rPh sb="144" eb="146">
      <t>キギョウ</t>
    </rPh>
    <rPh sb="146" eb="147">
      <t>サイ</t>
    </rPh>
    <rPh sb="147" eb="149">
      <t>ザンダカ</t>
    </rPh>
    <rPh sb="149" eb="150">
      <t>タイ</t>
    </rPh>
    <rPh sb="150" eb="152">
      <t>キュウスイ</t>
    </rPh>
    <rPh sb="152" eb="154">
      <t>シュウエキ</t>
    </rPh>
    <rPh sb="154" eb="156">
      <t>ヒリツ</t>
    </rPh>
    <rPh sb="161" eb="162">
      <t>ダイ</t>
    </rPh>
    <rPh sb="163" eb="165">
      <t>スイイ</t>
    </rPh>
    <rPh sb="172" eb="174">
      <t>ルイジ</t>
    </rPh>
    <rPh sb="174" eb="176">
      <t>ダンタイ</t>
    </rPh>
    <rPh sb="177" eb="179">
      <t>ヒカク</t>
    </rPh>
    <rPh sb="185" eb="186">
      <t>タカ</t>
    </rPh>
    <rPh sb="187" eb="189">
      <t>ジョウタイ</t>
    </rPh>
    <rPh sb="195" eb="197">
      <t>リョウキン</t>
    </rPh>
    <rPh sb="197" eb="199">
      <t>カイシュウ</t>
    </rPh>
    <rPh sb="199" eb="200">
      <t>リツ</t>
    </rPh>
    <rPh sb="202" eb="204">
      <t>キュウスイ</t>
    </rPh>
    <rPh sb="204" eb="206">
      <t>ゲンカ</t>
    </rPh>
    <rPh sb="207" eb="209">
      <t>リョウキン</t>
    </rPh>
    <rPh sb="209" eb="211">
      <t>カイシュウ</t>
    </rPh>
    <rPh sb="211" eb="212">
      <t>リツ</t>
    </rPh>
    <rPh sb="217" eb="219">
      <t>イジョウ</t>
    </rPh>
    <rPh sb="226" eb="228">
      <t>キュウスイ</t>
    </rPh>
    <rPh sb="232" eb="234">
      <t>ヒヨウ</t>
    </rPh>
    <rPh sb="235" eb="237">
      <t>スイドウ</t>
    </rPh>
    <rPh sb="237" eb="239">
      <t>リョウキン</t>
    </rPh>
    <rPh sb="240" eb="241">
      <t>マカナ</t>
    </rPh>
    <rPh sb="247" eb="249">
      <t>キュウスイ</t>
    </rPh>
    <rPh sb="249" eb="251">
      <t>ゲンカ</t>
    </rPh>
    <rPh sb="257" eb="259">
      <t>ルイジ</t>
    </rPh>
    <rPh sb="259" eb="261">
      <t>ダンタイ</t>
    </rPh>
    <rPh sb="262" eb="264">
      <t>ヒカク</t>
    </rPh>
    <rPh sb="267" eb="268">
      <t>タカ</t>
    </rPh>
    <rPh sb="269" eb="271">
      <t>ジョウタイ</t>
    </rPh>
    <rPh sb="277" eb="279">
      <t>シセツ</t>
    </rPh>
    <rPh sb="279" eb="282">
      <t>リヨウリツ</t>
    </rPh>
    <rPh sb="283" eb="285">
      <t>ルイジ</t>
    </rPh>
    <rPh sb="285" eb="287">
      <t>ダンタイ</t>
    </rPh>
    <rPh sb="288" eb="290">
      <t>ヒカク</t>
    </rPh>
    <rPh sb="293" eb="294">
      <t>タカ</t>
    </rPh>
    <rPh sb="295" eb="297">
      <t>ジョウタイ</t>
    </rPh>
    <rPh sb="301" eb="303">
      <t>シセツ</t>
    </rPh>
    <rPh sb="304" eb="306">
      <t>ユウコウ</t>
    </rPh>
    <rPh sb="306" eb="307">
      <t>テキ</t>
    </rPh>
    <rPh sb="308" eb="310">
      <t>リヨウ</t>
    </rPh>
    <rPh sb="316" eb="317">
      <t>カンガ</t>
    </rPh>
    <rPh sb="324" eb="325">
      <t>ユウ</t>
    </rPh>
    <rPh sb="325" eb="326">
      <t>シュウ</t>
    </rPh>
    <rPh sb="326" eb="327">
      <t>リツ</t>
    </rPh>
    <rPh sb="328" eb="330">
      <t>ゼンネン</t>
    </rPh>
    <rPh sb="333" eb="334">
      <t>ヨ</t>
    </rPh>
    <rPh sb="335" eb="337">
      <t>スウチ</t>
    </rPh>
    <rPh sb="345" eb="347">
      <t>イゼン</t>
    </rPh>
    <rPh sb="350" eb="352">
      <t>ルイジ</t>
    </rPh>
    <rPh sb="352" eb="354">
      <t>ダンタイ</t>
    </rPh>
    <rPh sb="357" eb="358">
      <t>ヒク</t>
    </rPh>
    <rPh sb="362" eb="364">
      <t>ロウキュウ</t>
    </rPh>
    <rPh sb="364" eb="365">
      <t>カン</t>
    </rPh>
    <rPh sb="366" eb="368">
      <t>コウシン</t>
    </rPh>
    <rPh sb="369" eb="371">
      <t>テキセイ</t>
    </rPh>
    <rPh sb="372" eb="374">
      <t>イジ</t>
    </rPh>
    <rPh sb="374" eb="376">
      <t>カンリ</t>
    </rPh>
    <rPh sb="380" eb="382">
      <t>ロウスイ</t>
    </rPh>
    <rPh sb="382" eb="384">
      <t>ボウシ</t>
    </rPh>
    <rPh sb="384" eb="386">
      <t>タイサク</t>
    </rPh>
    <rPh sb="386" eb="387">
      <t>トウ</t>
    </rPh>
    <rPh sb="388" eb="390">
      <t>ヒツヨウ</t>
    </rPh>
    <phoneticPr fontId="4"/>
  </si>
  <si>
    <t>①有形固定資産減価償却率・②管路経年化率・③管路更新率
類似団体と比較すると下回ってはいるが、今後１０年の間に、耐用年数を迎える施設が多数ある。また、管路更新率は全国、類似団体よりも低く、耐用年数を迎える管路も増えていく状況である。</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カンロ</t>
    </rPh>
    <rPh sb="24" eb="26">
      <t>コウシン</t>
    </rPh>
    <rPh sb="26" eb="27">
      <t>リツ</t>
    </rPh>
    <rPh sb="28" eb="30">
      <t>ルイジ</t>
    </rPh>
    <rPh sb="30" eb="32">
      <t>ダンタイ</t>
    </rPh>
    <rPh sb="33" eb="35">
      <t>ヒカク</t>
    </rPh>
    <rPh sb="38" eb="40">
      <t>シタマワ</t>
    </rPh>
    <rPh sb="47" eb="49">
      <t>コンゴ</t>
    </rPh>
    <rPh sb="51" eb="52">
      <t>ネン</t>
    </rPh>
    <rPh sb="53" eb="54">
      <t>アイダ</t>
    </rPh>
    <rPh sb="56" eb="58">
      <t>タイヨウ</t>
    </rPh>
    <rPh sb="58" eb="60">
      <t>ネンスウ</t>
    </rPh>
    <rPh sb="61" eb="62">
      <t>ムカ</t>
    </rPh>
    <rPh sb="64" eb="66">
      <t>シセツ</t>
    </rPh>
    <rPh sb="67" eb="69">
      <t>タスウ</t>
    </rPh>
    <rPh sb="75" eb="77">
      <t>カンロ</t>
    </rPh>
    <rPh sb="77" eb="79">
      <t>コウシン</t>
    </rPh>
    <rPh sb="79" eb="80">
      <t>リツ</t>
    </rPh>
    <rPh sb="81" eb="83">
      <t>ゼンコク</t>
    </rPh>
    <rPh sb="84" eb="86">
      <t>ルイジ</t>
    </rPh>
    <rPh sb="86" eb="88">
      <t>ダンタイ</t>
    </rPh>
    <rPh sb="91" eb="92">
      <t>ヒク</t>
    </rPh>
    <rPh sb="94" eb="96">
      <t>タイヨウ</t>
    </rPh>
    <rPh sb="96" eb="98">
      <t>ネンスウ</t>
    </rPh>
    <rPh sb="99" eb="100">
      <t>ムカ</t>
    </rPh>
    <rPh sb="102" eb="104">
      <t>カンロ</t>
    </rPh>
    <rPh sb="105" eb="106">
      <t>フ</t>
    </rPh>
    <rPh sb="110" eb="112">
      <t>ジョウキョウ</t>
    </rPh>
    <phoneticPr fontId="4"/>
  </si>
  <si>
    <t>　現時点では黒字経営であり、経営状況は良好であります。しかし、今後は給水人口の減少等により、料金収入が減少することや、多くの老朽施設等の更新が控えている状況であります。
　これらの状況に対応するため、中長期的な計画を策定し、経営の健全化・効率化を図ることにより、安定した経営に努めていかなければならないと考えている。</t>
    <rPh sb="1" eb="4">
      <t>ゲンジテン</t>
    </rPh>
    <rPh sb="6" eb="8">
      <t>クロジ</t>
    </rPh>
    <rPh sb="8" eb="10">
      <t>ケイエイ</t>
    </rPh>
    <rPh sb="14" eb="16">
      <t>ケイエイ</t>
    </rPh>
    <rPh sb="16" eb="18">
      <t>ジョウキョウ</t>
    </rPh>
    <rPh sb="19" eb="21">
      <t>リョウコウ</t>
    </rPh>
    <rPh sb="31" eb="33">
      <t>コンゴ</t>
    </rPh>
    <rPh sb="34" eb="36">
      <t>キュウスイ</t>
    </rPh>
    <rPh sb="36" eb="38">
      <t>ジンコウ</t>
    </rPh>
    <rPh sb="39" eb="41">
      <t>ゲンショウ</t>
    </rPh>
    <rPh sb="41" eb="42">
      <t>トウ</t>
    </rPh>
    <rPh sb="46" eb="48">
      <t>リョウキン</t>
    </rPh>
    <rPh sb="48" eb="50">
      <t>シュウニュウ</t>
    </rPh>
    <rPh sb="51" eb="53">
      <t>ゲンショウ</t>
    </rPh>
    <rPh sb="59" eb="60">
      <t>オオ</t>
    </rPh>
    <rPh sb="62" eb="64">
      <t>ロウキュウ</t>
    </rPh>
    <rPh sb="64" eb="66">
      <t>シセツ</t>
    </rPh>
    <rPh sb="66" eb="67">
      <t>トウ</t>
    </rPh>
    <rPh sb="68" eb="70">
      <t>コウシン</t>
    </rPh>
    <rPh sb="71" eb="72">
      <t>ヒカ</t>
    </rPh>
    <rPh sb="76" eb="78">
      <t>ジョウキョウ</t>
    </rPh>
    <rPh sb="90" eb="92">
      <t>ジョウキョウ</t>
    </rPh>
    <rPh sb="93" eb="95">
      <t>タイオウ</t>
    </rPh>
    <rPh sb="100" eb="104">
      <t>チュウチョウキテキ</t>
    </rPh>
    <rPh sb="105" eb="107">
      <t>ケイカク</t>
    </rPh>
    <rPh sb="108" eb="110">
      <t>サクテイ</t>
    </rPh>
    <rPh sb="112" eb="114">
      <t>ケイエイ</t>
    </rPh>
    <rPh sb="115" eb="118">
      <t>ケンゼンカ</t>
    </rPh>
    <rPh sb="119" eb="122">
      <t>コウリツカ</t>
    </rPh>
    <rPh sb="123" eb="124">
      <t>ハカ</t>
    </rPh>
    <rPh sb="131" eb="133">
      <t>アンテイ</t>
    </rPh>
    <rPh sb="135" eb="137">
      <t>ケイエイ</t>
    </rPh>
    <rPh sb="138" eb="139">
      <t>ツト</t>
    </rPh>
    <rPh sb="152" eb="1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</si>
</sst>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0.61</c:v>
                </c:pt>
                <c:pt idx="1">
                  <c:v>0.37</c:v>
                </c:pt>
                <c:pt idx="2">
                  <c:v>0.43</c:v>
                </c:pt>
                <c:pt idx="3">
                  <c:v>0.39</c:v>
                </c:pt>
                <c:pt idx="4">
                  <c:v>0.53</c:v>
                </c:pt>
              </c:numCache>
            </c:numRef>
          </c:val>
        </c:ser>
        <c:dLbls>
          <c:showLegendKey val="0"/>
          <c:showVal val="0"/>
          <c:showCatName val="0"/>
          <c:showSerName val="0"/>
          <c:showPercent val="0"/>
          <c:showBubbleSize val="0"/>
        </c:dLbls>
        <c:gapWidth val="150"/>
        <c:axId val="122962544"/>
        <c:axId val="21408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22962544"/>
        <c:axId val="214089992"/>
      </c:lineChart>
      <c:dateAx>
        <c:axId val="122962544"/>
        <c:scaling>
          <c:orientation val="minMax"/>
        </c:scaling>
        <c:delete val="1"/>
        <c:axPos val="b"/>
        <c:numFmt formatCode="ge" sourceLinked="1"/>
        <c:majorTickMark val="none"/>
        <c:minorTickMark val="none"/>
        <c:tickLblPos val="none"/>
        <c:crossAx val="214089992"/>
        <c:crosses val="autoZero"/>
        <c:auto val="1"/>
        <c:lblOffset val="100"/>
        <c:baseTimeUnit val="years"/>
      </c:dateAx>
      <c:valAx>
        <c:axId val="21408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6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82.66</c:v>
                </c:pt>
                <c:pt idx="1">
                  <c:v>82.3</c:v>
                </c:pt>
                <c:pt idx="2">
                  <c:v>81.95</c:v>
                </c:pt>
                <c:pt idx="3">
                  <c:v>81.42</c:v>
                </c:pt>
                <c:pt idx="4">
                  <c:v>79.62</c:v>
                </c:pt>
              </c:numCache>
            </c:numRef>
          </c:val>
        </c:ser>
        <c:dLbls>
          <c:showLegendKey val="0"/>
          <c:showVal val="0"/>
          <c:showCatName val="0"/>
          <c:showSerName val="0"/>
          <c:showPercent val="0"/>
          <c:showBubbleSize val="0"/>
        </c:dLbls>
        <c:gapWidth val="150"/>
        <c:axId val="215054632"/>
        <c:axId val="21505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59.23</c:v>
                </c:pt>
                <c:pt idx="3">
                  <c:v>58.58</c:v>
                </c:pt>
                <c:pt idx="4">
                  <c:v>58.53</c:v>
                </c:pt>
              </c:numCache>
            </c:numRef>
          </c:val>
          <c:smooth val="0"/>
        </c:ser>
        <c:dLbls>
          <c:showLegendKey val="0"/>
          <c:showVal val="0"/>
          <c:showCatName val="0"/>
          <c:showSerName val="0"/>
          <c:showPercent val="0"/>
          <c:showBubbleSize val="0"/>
        </c:dLbls>
        <c:marker val="1"/>
        <c:smooth val="0"/>
        <c:axId val="215054632"/>
        <c:axId val="215055024"/>
      </c:lineChart>
      <c:dateAx>
        <c:axId val="215054632"/>
        <c:scaling>
          <c:orientation val="minMax"/>
        </c:scaling>
        <c:delete val="1"/>
        <c:axPos val="b"/>
        <c:numFmt formatCode="ge" sourceLinked="1"/>
        <c:majorTickMark val="none"/>
        <c:minorTickMark val="none"/>
        <c:tickLblPos val="none"/>
        <c:crossAx val="215055024"/>
        <c:crosses val="autoZero"/>
        <c:auto val="1"/>
        <c:lblOffset val="100"/>
        <c:baseTimeUnit val="years"/>
      </c:dateAx>
      <c:valAx>
        <c:axId val="2150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5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85.38</c:v>
                </c:pt>
                <c:pt idx="1">
                  <c:v>85.58</c:v>
                </c:pt>
                <c:pt idx="2">
                  <c:v>85.08</c:v>
                </c:pt>
                <c:pt idx="3">
                  <c:v>82.99</c:v>
                </c:pt>
                <c:pt idx="4">
                  <c:v>85</c:v>
                </c:pt>
              </c:numCache>
            </c:numRef>
          </c:val>
        </c:ser>
        <c:dLbls>
          <c:showLegendKey val="0"/>
          <c:showVal val="0"/>
          <c:showCatName val="0"/>
          <c:showSerName val="0"/>
          <c:showPercent val="0"/>
          <c:showBubbleSize val="0"/>
        </c:dLbls>
        <c:gapWidth val="150"/>
        <c:axId val="215056200"/>
        <c:axId val="21505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85.53</c:v>
                </c:pt>
                <c:pt idx="3">
                  <c:v>85.23</c:v>
                </c:pt>
                <c:pt idx="4">
                  <c:v>85.26</c:v>
                </c:pt>
              </c:numCache>
            </c:numRef>
          </c:val>
          <c:smooth val="0"/>
        </c:ser>
        <c:dLbls>
          <c:showLegendKey val="0"/>
          <c:showVal val="0"/>
          <c:showCatName val="0"/>
          <c:showSerName val="0"/>
          <c:showPercent val="0"/>
          <c:showBubbleSize val="0"/>
        </c:dLbls>
        <c:marker val="1"/>
        <c:smooth val="0"/>
        <c:axId val="215056200"/>
        <c:axId val="215056592"/>
      </c:lineChart>
      <c:dateAx>
        <c:axId val="215056200"/>
        <c:scaling>
          <c:orientation val="minMax"/>
        </c:scaling>
        <c:delete val="1"/>
        <c:axPos val="b"/>
        <c:numFmt formatCode="ge" sourceLinked="1"/>
        <c:majorTickMark val="none"/>
        <c:minorTickMark val="none"/>
        <c:tickLblPos val="none"/>
        <c:crossAx val="215056592"/>
        <c:crosses val="autoZero"/>
        <c:auto val="1"/>
        <c:lblOffset val="100"/>
        <c:baseTimeUnit val="years"/>
      </c:dateAx>
      <c:valAx>
        <c:axId val="21505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0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113.98</c:v>
                </c:pt>
                <c:pt idx="1">
                  <c:v>117.05</c:v>
                </c:pt>
                <c:pt idx="2">
                  <c:v>116.48</c:v>
                </c:pt>
                <c:pt idx="3">
                  <c:v>111.01</c:v>
                </c:pt>
                <c:pt idx="4">
                  <c:v>112.41</c:v>
                </c:pt>
              </c:numCache>
            </c:numRef>
          </c:val>
        </c:ser>
        <c:dLbls>
          <c:showLegendKey val="0"/>
          <c:showVal val="0"/>
          <c:showCatName val="0"/>
          <c:showSerName val="0"/>
          <c:showPercent val="0"/>
          <c:showBubbleSize val="0"/>
        </c:dLbls>
        <c:gapWidth val="150"/>
        <c:axId val="214373920"/>
        <c:axId val="2143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106.89</c:v>
                </c:pt>
                <c:pt idx="3">
                  <c:v>109.04</c:v>
                </c:pt>
                <c:pt idx="4">
                  <c:v>109.64</c:v>
                </c:pt>
              </c:numCache>
            </c:numRef>
          </c:val>
          <c:smooth val="0"/>
        </c:ser>
        <c:dLbls>
          <c:showLegendKey val="0"/>
          <c:showVal val="0"/>
          <c:showCatName val="0"/>
          <c:showSerName val="0"/>
          <c:showPercent val="0"/>
          <c:showBubbleSize val="0"/>
        </c:dLbls>
        <c:marker val="1"/>
        <c:smooth val="0"/>
        <c:axId val="214373920"/>
        <c:axId val="214376352"/>
      </c:lineChart>
      <c:dateAx>
        <c:axId val="214373920"/>
        <c:scaling>
          <c:orientation val="minMax"/>
        </c:scaling>
        <c:delete val="1"/>
        <c:axPos val="b"/>
        <c:numFmt formatCode="ge" sourceLinked="1"/>
        <c:majorTickMark val="none"/>
        <c:minorTickMark val="none"/>
        <c:tickLblPos val="none"/>
        <c:crossAx val="214376352"/>
        <c:crosses val="autoZero"/>
        <c:auto val="1"/>
        <c:lblOffset val="100"/>
        <c:baseTimeUnit val="years"/>
      </c:dateAx>
      <c:valAx>
        <c:axId val="2143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3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34.369999999999997</c:v>
                </c:pt>
                <c:pt idx="1">
                  <c:v>35.85</c:v>
                </c:pt>
                <c:pt idx="2">
                  <c:v>37.299999999999997</c:v>
                </c:pt>
                <c:pt idx="3">
                  <c:v>43.18</c:v>
                </c:pt>
                <c:pt idx="4">
                  <c:v>43.97</c:v>
                </c:pt>
              </c:numCache>
            </c:numRef>
          </c:val>
        </c:ser>
        <c:dLbls>
          <c:showLegendKey val="0"/>
          <c:showVal val="0"/>
          <c:showCatName val="0"/>
          <c:showSerName val="0"/>
          <c:showPercent val="0"/>
          <c:showBubbleSize val="0"/>
        </c:dLbls>
        <c:gapWidth val="150"/>
        <c:axId val="214312576"/>
        <c:axId val="21439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214312576"/>
        <c:axId val="214393432"/>
      </c:lineChart>
      <c:dateAx>
        <c:axId val="214312576"/>
        <c:scaling>
          <c:orientation val="minMax"/>
        </c:scaling>
        <c:delete val="1"/>
        <c:axPos val="b"/>
        <c:numFmt formatCode="ge" sourceLinked="1"/>
        <c:majorTickMark val="none"/>
        <c:minorTickMark val="none"/>
        <c:tickLblPos val="none"/>
        <c:crossAx val="214393432"/>
        <c:crosses val="autoZero"/>
        <c:auto val="1"/>
        <c:lblOffset val="100"/>
        <c:baseTimeUnit val="years"/>
      </c:dateAx>
      <c:valAx>
        <c:axId val="2143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2.36</c:v>
                </c:pt>
                <c:pt idx="1">
                  <c:v>3.19</c:v>
                </c:pt>
                <c:pt idx="2">
                  <c:v>3.7</c:v>
                </c:pt>
                <c:pt idx="3">
                  <c:v>3.87</c:v>
                </c:pt>
                <c:pt idx="4">
                  <c:v>4.79</c:v>
                </c:pt>
              </c:numCache>
            </c:numRef>
          </c:val>
        </c:ser>
        <c:dLbls>
          <c:showLegendKey val="0"/>
          <c:showVal val="0"/>
          <c:showCatName val="0"/>
          <c:showSerName val="0"/>
          <c:showPercent val="0"/>
          <c:showBubbleSize val="0"/>
        </c:dLbls>
        <c:gapWidth val="150"/>
        <c:axId val="214387920"/>
        <c:axId val="2147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8.39</c:v>
                </c:pt>
                <c:pt idx="3">
                  <c:v>10.09</c:v>
                </c:pt>
                <c:pt idx="4">
                  <c:v>10.54</c:v>
                </c:pt>
              </c:numCache>
            </c:numRef>
          </c:val>
          <c:smooth val="0"/>
        </c:ser>
        <c:dLbls>
          <c:showLegendKey val="0"/>
          <c:showVal val="0"/>
          <c:showCatName val="0"/>
          <c:showSerName val="0"/>
          <c:showPercent val="0"/>
          <c:showBubbleSize val="0"/>
        </c:dLbls>
        <c:marker val="1"/>
        <c:smooth val="0"/>
        <c:axId val="214387920"/>
        <c:axId val="214714016"/>
      </c:lineChart>
      <c:dateAx>
        <c:axId val="214387920"/>
        <c:scaling>
          <c:orientation val="minMax"/>
        </c:scaling>
        <c:delete val="1"/>
        <c:axPos val="b"/>
        <c:numFmt formatCode="ge" sourceLinked="1"/>
        <c:majorTickMark val="none"/>
        <c:minorTickMark val="none"/>
        <c:tickLblPos val="none"/>
        <c:crossAx val="214714016"/>
        <c:crosses val="autoZero"/>
        <c:auto val="1"/>
        <c:lblOffset val="100"/>
        <c:baseTimeUnit val="years"/>
      </c:dateAx>
      <c:valAx>
        <c:axId val="2147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8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715192"/>
        <c:axId val="2147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7.76</c:v>
                </c:pt>
                <c:pt idx="3">
                  <c:v>3.77</c:v>
                </c:pt>
                <c:pt idx="4">
                  <c:v>3.62</c:v>
                </c:pt>
              </c:numCache>
            </c:numRef>
          </c:val>
          <c:smooth val="0"/>
        </c:ser>
        <c:dLbls>
          <c:showLegendKey val="0"/>
          <c:showVal val="0"/>
          <c:showCatName val="0"/>
          <c:showSerName val="0"/>
          <c:showPercent val="0"/>
          <c:showBubbleSize val="0"/>
        </c:dLbls>
        <c:marker val="1"/>
        <c:smooth val="0"/>
        <c:axId val="214715192"/>
        <c:axId val="214715584"/>
      </c:lineChart>
      <c:dateAx>
        <c:axId val="214715192"/>
        <c:scaling>
          <c:orientation val="minMax"/>
        </c:scaling>
        <c:delete val="1"/>
        <c:axPos val="b"/>
        <c:numFmt formatCode="ge" sourceLinked="1"/>
        <c:majorTickMark val="none"/>
        <c:minorTickMark val="none"/>
        <c:tickLblPos val="none"/>
        <c:crossAx val="214715584"/>
        <c:crosses val="autoZero"/>
        <c:auto val="1"/>
        <c:lblOffset val="100"/>
        <c:baseTimeUnit val="years"/>
      </c:dateAx>
      <c:valAx>
        <c:axId val="21471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7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599.20000000000005</c:v>
                </c:pt>
                <c:pt idx="1">
                  <c:v>668.76</c:v>
                </c:pt>
                <c:pt idx="2">
                  <c:v>807.82</c:v>
                </c:pt>
                <c:pt idx="3">
                  <c:v>185.37</c:v>
                </c:pt>
                <c:pt idx="4">
                  <c:v>166.32</c:v>
                </c:pt>
              </c:numCache>
            </c:numRef>
          </c:val>
        </c:ser>
        <c:dLbls>
          <c:showLegendKey val="0"/>
          <c:showVal val="0"/>
          <c:showCatName val="0"/>
          <c:showSerName val="0"/>
          <c:showPercent val="0"/>
          <c:showBubbleSize val="0"/>
        </c:dLbls>
        <c:gapWidth val="150"/>
        <c:axId val="214716760"/>
        <c:axId val="2147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909.68</c:v>
                </c:pt>
                <c:pt idx="3">
                  <c:v>382.09</c:v>
                </c:pt>
                <c:pt idx="4">
                  <c:v>371.31</c:v>
                </c:pt>
              </c:numCache>
            </c:numRef>
          </c:val>
          <c:smooth val="0"/>
        </c:ser>
        <c:dLbls>
          <c:showLegendKey val="0"/>
          <c:showVal val="0"/>
          <c:showCatName val="0"/>
          <c:showSerName val="0"/>
          <c:showPercent val="0"/>
          <c:showBubbleSize val="0"/>
        </c:dLbls>
        <c:marker val="1"/>
        <c:smooth val="0"/>
        <c:axId val="214716760"/>
        <c:axId val="214717152"/>
      </c:lineChart>
      <c:dateAx>
        <c:axId val="214716760"/>
        <c:scaling>
          <c:orientation val="minMax"/>
        </c:scaling>
        <c:delete val="1"/>
        <c:axPos val="b"/>
        <c:numFmt formatCode="ge" sourceLinked="1"/>
        <c:majorTickMark val="none"/>
        <c:minorTickMark val="none"/>
        <c:tickLblPos val="none"/>
        <c:crossAx val="214717152"/>
        <c:crosses val="autoZero"/>
        <c:auto val="1"/>
        <c:lblOffset val="100"/>
        <c:baseTimeUnit val="years"/>
      </c:dateAx>
      <c:valAx>
        <c:axId val="21471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7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552.91999999999996</c:v>
                </c:pt>
                <c:pt idx="1">
                  <c:v>537.33000000000004</c:v>
                </c:pt>
                <c:pt idx="2">
                  <c:v>521.07000000000005</c:v>
                </c:pt>
                <c:pt idx="3">
                  <c:v>520.30999999999995</c:v>
                </c:pt>
                <c:pt idx="4">
                  <c:v>521.04999999999995</c:v>
                </c:pt>
              </c:numCache>
            </c:numRef>
          </c:val>
        </c:ser>
        <c:dLbls>
          <c:showLegendKey val="0"/>
          <c:showVal val="0"/>
          <c:showCatName val="0"/>
          <c:showSerName val="0"/>
          <c:showPercent val="0"/>
          <c:showBubbleSize val="0"/>
        </c:dLbls>
        <c:gapWidth val="150"/>
        <c:axId val="214837032"/>
        <c:axId val="21483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382.65</c:v>
                </c:pt>
                <c:pt idx="3">
                  <c:v>385.06</c:v>
                </c:pt>
                <c:pt idx="4">
                  <c:v>373.09</c:v>
                </c:pt>
              </c:numCache>
            </c:numRef>
          </c:val>
          <c:smooth val="0"/>
        </c:ser>
        <c:dLbls>
          <c:showLegendKey val="0"/>
          <c:showVal val="0"/>
          <c:showCatName val="0"/>
          <c:showSerName val="0"/>
          <c:showPercent val="0"/>
          <c:showBubbleSize val="0"/>
        </c:dLbls>
        <c:marker val="1"/>
        <c:smooth val="0"/>
        <c:axId val="214837032"/>
        <c:axId val="214837424"/>
      </c:lineChart>
      <c:dateAx>
        <c:axId val="214837032"/>
        <c:scaling>
          <c:orientation val="minMax"/>
        </c:scaling>
        <c:delete val="1"/>
        <c:axPos val="b"/>
        <c:numFmt formatCode="ge" sourceLinked="1"/>
        <c:majorTickMark val="none"/>
        <c:minorTickMark val="none"/>
        <c:tickLblPos val="none"/>
        <c:crossAx val="214837424"/>
        <c:crosses val="autoZero"/>
        <c:auto val="1"/>
        <c:lblOffset val="100"/>
        <c:baseTimeUnit val="years"/>
      </c:dateAx>
      <c:valAx>
        <c:axId val="21483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83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109.58</c:v>
                </c:pt>
                <c:pt idx="1">
                  <c:v>112.29</c:v>
                </c:pt>
                <c:pt idx="2">
                  <c:v>111.84</c:v>
                </c:pt>
                <c:pt idx="3">
                  <c:v>107.58</c:v>
                </c:pt>
                <c:pt idx="4">
                  <c:v>109.14</c:v>
                </c:pt>
              </c:numCache>
            </c:numRef>
          </c:val>
        </c:ser>
        <c:dLbls>
          <c:showLegendKey val="0"/>
          <c:showVal val="0"/>
          <c:showCatName val="0"/>
          <c:showSerName val="0"/>
          <c:showPercent val="0"/>
          <c:showBubbleSize val="0"/>
        </c:dLbls>
        <c:gapWidth val="150"/>
        <c:axId val="214838600"/>
        <c:axId val="21483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96.1</c:v>
                </c:pt>
                <c:pt idx="3">
                  <c:v>99.07</c:v>
                </c:pt>
                <c:pt idx="4">
                  <c:v>99.99</c:v>
                </c:pt>
              </c:numCache>
            </c:numRef>
          </c:val>
          <c:smooth val="0"/>
        </c:ser>
        <c:dLbls>
          <c:showLegendKey val="0"/>
          <c:showVal val="0"/>
          <c:showCatName val="0"/>
          <c:showSerName val="0"/>
          <c:showPercent val="0"/>
          <c:showBubbleSize val="0"/>
        </c:dLbls>
        <c:marker val="1"/>
        <c:smooth val="0"/>
        <c:axId val="214838600"/>
        <c:axId val="214838992"/>
      </c:lineChart>
      <c:dateAx>
        <c:axId val="214838600"/>
        <c:scaling>
          <c:orientation val="minMax"/>
        </c:scaling>
        <c:delete val="1"/>
        <c:axPos val="b"/>
        <c:numFmt formatCode="ge" sourceLinked="1"/>
        <c:majorTickMark val="none"/>
        <c:minorTickMark val="none"/>
        <c:tickLblPos val="none"/>
        <c:crossAx val="214838992"/>
        <c:crosses val="autoZero"/>
        <c:auto val="1"/>
        <c:lblOffset val="100"/>
        <c:baseTimeUnit val="years"/>
      </c:dateAx>
      <c:valAx>
        <c:axId val="21483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3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193.1</c:v>
                </c:pt>
                <c:pt idx="1">
                  <c:v>188.74</c:v>
                </c:pt>
                <c:pt idx="2">
                  <c:v>190.13</c:v>
                </c:pt>
                <c:pt idx="3">
                  <c:v>197.34</c:v>
                </c:pt>
                <c:pt idx="4">
                  <c:v>194.55</c:v>
                </c:pt>
              </c:numCache>
            </c:numRef>
          </c:val>
        </c:ser>
        <c:dLbls>
          <c:showLegendKey val="0"/>
          <c:showVal val="0"/>
          <c:showCatName val="0"/>
          <c:showSerName val="0"/>
          <c:showPercent val="0"/>
          <c:showBubbleSize val="0"/>
        </c:dLbls>
        <c:gapWidth val="150"/>
        <c:axId val="214840168"/>
        <c:axId val="21505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178.39</c:v>
                </c:pt>
                <c:pt idx="3">
                  <c:v>173.03</c:v>
                </c:pt>
                <c:pt idx="4">
                  <c:v>171.15</c:v>
                </c:pt>
              </c:numCache>
            </c:numRef>
          </c:val>
          <c:smooth val="0"/>
        </c:ser>
        <c:dLbls>
          <c:showLegendKey val="0"/>
          <c:showVal val="0"/>
          <c:showCatName val="0"/>
          <c:showSerName val="0"/>
          <c:showPercent val="0"/>
          <c:showBubbleSize val="0"/>
        </c:dLbls>
        <c:marker val="1"/>
        <c:smooth val="0"/>
        <c:axId val="214840168"/>
        <c:axId val="215053456"/>
      </c:lineChart>
      <c:dateAx>
        <c:axId val="214840168"/>
        <c:scaling>
          <c:orientation val="minMax"/>
        </c:scaling>
        <c:delete val="1"/>
        <c:axPos val="b"/>
        <c:numFmt formatCode="ge" sourceLinked="1"/>
        <c:majorTickMark val="none"/>
        <c:minorTickMark val="none"/>
        <c:tickLblPos val="none"/>
        <c:crossAx val="215053456"/>
        <c:crosses val="autoZero"/>
        <c:auto val="1"/>
        <c:lblOffset val="100"/>
        <c:baseTimeUnit val="years"/>
      </c:dateAx>
      <c:valAx>
        <c:axId val="21505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84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登別市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50101</v>
      </c>
      <c r="AJ8" s="56"/>
      <c r="AK8" s="56"/>
      <c r="AL8" s="56"/>
      <c r="AM8" s="56"/>
      <c r="AN8" s="56"/>
      <c r="AO8" s="56"/>
      <c r="AP8" s="57"/>
      <c r="AQ8" s="47">
        <f>データ!R6</f>
        <v>212.21</v>
      </c>
      <c r="AR8" s="47"/>
      <c r="AS8" s="47"/>
      <c r="AT8" s="47"/>
      <c r="AU8" s="47"/>
      <c r="AV8" s="47"/>
      <c r="AW8" s="47"/>
      <c r="AX8" s="47"/>
      <c r="AY8" s="47">
        <f>データ!S6</f>
        <v>236.09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44.71</v>
      </c>
      <c r="K10" s="47"/>
      <c r="L10" s="47"/>
      <c r="M10" s="47"/>
      <c r="N10" s="47"/>
      <c r="O10" s="47"/>
      <c r="P10" s="47"/>
      <c r="Q10" s="47"/>
      <c r="R10" s="47">
        <f>データ!O6</f>
        <v>98.55</v>
      </c>
      <c r="S10" s="47"/>
      <c r="T10" s="47"/>
      <c r="U10" s="47"/>
      <c r="V10" s="47"/>
      <c r="W10" s="47"/>
      <c r="X10" s="47"/>
      <c r="Y10" s="47"/>
      <c r="Z10" s="78">
        <f>データ!P6</f>
        <v>3969</v>
      </c>
      <c r="AA10" s="78"/>
      <c r="AB10" s="78"/>
      <c r="AC10" s="78"/>
      <c r="AD10" s="78"/>
      <c r="AE10" s="78"/>
      <c r="AF10" s="78"/>
      <c r="AG10" s="78"/>
      <c r="AH10" s="2"/>
      <c r="AI10" s="78">
        <f>データ!T6</f>
        <v>48908</v>
      </c>
      <c r="AJ10" s="78"/>
      <c r="AK10" s="78"/>
      <c r="AL10" s="78"/>
      <c r="AM10" s="78"/>
      <c r="AN10" s="78"/>
      <c r="AO10" s="78"/>
      <c r="AP10" s="78"/>
      <c r="AQ10" s="47">
        <f>データ!U6</f>
        <v>19.010000000000002</v>
      </c>
      <c r="AR10" s="47"/>
      <c r="AS10" s="47"/>
      <c r="AT10" s="47"/>
      <c r="AU10" s="47"/>
      <c r="AV10" s="47"/>
      <c r="AW10" s="47"/>
      <c r="AX10" s="47"/>
      <c r="AY10" s="47">
        <f>データ!V6</f>
        <v>2572.75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12301</v>
      </c>
      <c r="D6" s="31">
        <f t="shared" si="3"/>
        <v>46</v>
      </c>
      <c r="E6" s="31">
        <f t="shared" si="3"/>
        <v>1</v>
      </c>
      <c r="F6" s="31">
        <f t="shared" si="3"/>
        <v>0</v>
      </c>
      <c r="G6" s="31">
        <f t="shared" si="3"/>
        <v>1</v>
      </c>
      <c r="H6" s="31" t="str">
        <f t="shared" si="3"/>
        <v>北海道　登別市</v>
      </c>
      <c r="I6" s="31" t="str">
        <f t="shared" si="3"/>
        <v>法適用</v>
      </c>
      <c r="J6" s="31" t="str">
        <f t="shared" si="3"/>
        <v>水道事業</v>
      </c>
      <c r="K6" s="31" t="str">
        <f t="shared" si="3"/>
        <v>末端給水事業</v>
      </c>
      <c r="L6" s="31" t="str">
        <f t="shared" si="3"/>
        <v>A5</v>
      </c>
      <c r="M6" s="32" t="str">
        <f t="shared" si="3"/>
        <v>-</v>
      </c>
      <c r="N6" s="32">
        <f t="shared" si="3"/>
        <v>44.71</v>
      </c>
      <c r="O6" s="32">
        <f t="shared" si="3"/>
        <v>98.55</v>
      </c>
      <c r="P6" s="32">
        <f t="shared" si="3"/>
        <v>3969</v>
      </c>
      <c r="Q6" s="32">
        <f t="shared" si="3"/>
        <v>50101</v>
      </c>
      <c r="R6" s="32">
        <f t="shared" si="3"/>
        <v>212.21</v>
      </c>
      <c r="S6" s="32">
        <f t="shared" si="3"/>
        <v>236.09</v>
      </c>
      <c r="T6" s="32">
        <f t="shared" si="3"/>
        <v>48908</v>
      </c>
      <c r="U6" s="32">
        <f t="shared" si="3"/>
        <v>19.010000000000002</v>
      </c>
      <c r="V6" s="32">
        <f t="shared" si="3"/>
        <v>2572.75</v>
      </c>
      <c r="W6" s="33">
        <f>IF(W7="",NA(),W7)</f>
        <v>113.98</v>
      </c>
      <c r="X6" s="33">
        <f t="shared" ref="X6:AF6" si="4">IF(X7="",NA(),X7)</f>
        <v>117.05</v>
      </c>
      <c r="Y6" s="33">
        <f t="shared" si="4"/>
        <v>116.48</v>
      </c>
      <c r="Z6" s="33">
        <f t="shared" si="4"/>
        <v>111.01</v>
      </c>
      <c r="AA6" s="33">
        <f t="shared" si="4"/>
        <v>112.41</v>
      </c>
      <c r="AB6" s="33">
        <f t="shared" si="4"/>
        <v>107.68</v>
      </c>
      <c r="AC6" s="33">
        <f t="shared" si="4"/>
        <v>108.24</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7.76</v>
      </c>
      <c r="AP6" s="33">
        <f t="shared" si="5"/>
        <v>3.77</v>
      </c>
      <c r="AQ6" s="33">
        <f t="shared" si="5"/>
        <v>3.62</v>
      </c>
      <c r="AR6" s="32" t="str">
        <f>IF(AR7="","",IF(AR7="-","【-】","【"&amp;SUBSTITUTE(TEXT(AR7,"#,##0.00"),"-","△")&amp;"】"))</f>
        <v>【0.87】</v>
      </c>
      <c r="AS6" s="33">
        <f>IF(AS7="",NA(),AS7)</f>
        <v>599.20000000000005</v>
      </c>
      <c r="AT6" s="33">
        <f t="shared" ref="AT6:BB6" si="6">IF(AT7="",NA(),AT7)</f>
        <v>668.76</v>
      </c>
      <c r="AU6" s="33">
        <f t="shared" si="6"/>
        <v>807.82</v>
      </c>
      <c r="AV6" s="33">
        <f t="shared" si="6"/>
        <v>185.37</v>
      </c>
      <c r="AW6" s="33">
        <f t="shared" si="6"/>
        <v>166.32</v>
      </c>
      <c r="AX6" s="33">
        <f t="shared" si="6"/>
        <v>695.41</v>
      </c>
      <c r="AY6" s="33">
        <f t="shared" si="6"/>
        <v>701</v>
      </c>
      <c r="AZ6" s="33">
        <f t="shared" si="6"/>
        <v>909.68</v>
      </c>
      <c r="BA6" s="33">
        <f t="shared" si="6"/>
        <v>382.09</v>
      </c>
      <c r="BB6" s="33">
        <f t="shared" si="6"/>
        <v>371.31</v>
      </c>
      <c r="BC6" s="32" t="str">
        <f>IF(BC7="","",IF(BC7="-","【-】","【"&amp;SUBSTITUTE(TEXT(BC7,"#,##0.00"),"-","△")&amp;"】"))</f>
        <v>【262.74】</v>
      </c>
      <c r="BD6" s="33">
        <f>IF(BD7="",NA(),BD7)</f>
        <v>552.91999999999996</v>
      </c>
      <c r="BE6" s="33">
        <f t="shared" ref="BE6:BM6" si="7">IF(BE7="",NA(),BE7)</f>
        <v>537.33000000000004</v>
      </c>
      <c r="BF6" s="33">
        <f t="shared" si="7"/>
        <v>521.07000000000005</v>
      </c>
      <c r="BG6" s="33">
        <f t="shared" si="7"/>
        <v>520.30999999999995</v>
      </c>
      <c r="BH6" s="33">
        <f t="shared" si="7"/>
        <v>521.04999999999995</v>
      </c>
      <c r="BI6" s="33">
        <f t="shared" si="7"/>
        <v>343.45</v>
      </c>
      <c r="BJ6" s="33">
        <f t="shared" si="7"/>
        <v>330.99</v>
      </c>
      <c r="BK6" s="33">
        <f t="shared" si="7"/>
        <v>382.65</v>
      </c>
      <c r="BL6" s="33">
        <f t="shared" si="7"/>
        <v>385.06</v>
      </c>
      <c r="BM6" s="33">
        <f t="shared" si="7"/>
        <v>373.09</v>
      </c>
      <c r="BN6" s="32" t="str">
        <f>IF(BN7="","",IF(BN7="-","【-】","【"&amp;SUBSTITUTE(TEXT(BN7,"#,##0.00"),"-","△")&amp;"】"))</f>
        <v>【276.38】</v>
      </c>
      <c r="BO6" s="33">
        <f>IF(BO7="",NA(),BO7)</f>
        <v>109.58</v>
      </c>
      <c r="BP6" s="33">
        <f t="shared" ref="BP6:BX6" si="8">IF(BP7="",NA(),BP7)</f>
        <v>112.29</v>
      </c>
      <c r="BQ6" s="33">
        <f t="shared" si="8"/>
        <v>111.84</v>
      </c>
      <c r="BR6" s="33">
        <f t="shared" si="8"/>
        <v>107.58</v>
      </c>
      <c r="BS6" s="33">
        <f t="shared" si="8"/>
        <v>109.14</v>
      </c>
      <c r="BT6" s="33">
        <f t="shared" si="8"/>
        <v>99.61</v>
      </c>
      <c r="BU6" s="33">
        <f t="shared" si="8"/>
        <v>100.27</v>
      </c>
      <c r="BV6" s="33">
        <f t="shared" si="8"/>
        <v>96.1</v>
      </c>
      <c r="BW6" s="33">
        <f t="shared" si="8"/>
        <v>99.07</v>
      </c>
      <c r="BX6" s="33">
        <f t="shared" si="8"/>
        <v>99.99</v>
      </c>
      <c r="BY6" s="32" t="str">
        <f>IF(BY7="","",IF(BY7="-","【-】","【"&amp;SUBSTITUTE(TEXT(BY7,"#,##0.00"),"-","△")&amp;"】"))</f>
        <v>【104.99】</v>
      </c>
      <c r="BZ6" s="33">
        <f>IF(BZ7="",NA(),BZ7)</f>
        <v>193.1</v>
      </c>
      <c r="CA6" s="33">
        <f t="shared" ref="CA6:CI6" si="9">IF(CA7="",NA(),CA7)</f>
        <v>188.74</v>
      </c>
      <c r="CB6" s="33">
        <f t="shared" si="9"/>
        <v>190.13</v>
      </c>
      <c r="CC6" s="33">
        <f t="shared" si="9"/>
        <v>197.34</v>
      </c>
      <c r="CD6" s="33">
        <f t="shared" si="9"/>
        <v>194.55</v>
      </c>
      <c r="CE6" s="33">
        <f t="shared" si="9"/>
        <v>169.59</v>
      </c>
      <c r="CF6" s="33">
        <f t="shared" si="9"/>
        <v>169.62</v>
      </c>
      <c r="CG6" s="33">
        <f t="shared" si="9"/>
        <v>178.39</v>
      </c>
      <c r="CH6" s="33">
        <f t="shared" si="9"/>
        <v>173.03</v>
      </c>
      <c r="CI6" s="33">
        <f t="shared" si="9"/>
        <v>171.15</v>
      </c>
      <c r="CJ6" s="32" t="str">
        <f>IF(CJ7="","",IF(CJ7="-","【-】","【"&amp;SUBSTITUTE(TEXT(CJ7,"#,##0.00"),"-","△")&amp;"】"))</f>
        <v>【163.72】</v>
      </c>
      <c r="CK6" s="33">
        <f>IF(CK7="",NA(),CK7)</f>
        <v>82.66</v>
      </c>
      <c r="CL6" s="33">
        <f t="shared" ref="CL6:CT6" si="10">IF(CL7="",NA(),CL7)</f>
        <v>82.3</v>
      </c>
      <c r="CM6" s="33">
        <f t="shared" si="10"/>
        <v>81.95</v>
      </c>
      <c r="CN6" s="33">
        <f t="shared" si="10"/>
        <v>81.42</v>
      </c>
      <c r="CO6" s="33">
        <f t="shared" si="10"/>
        <v>79.62</v>
      </c>
      <c r="CP6" s="33">
        <f t="shared" si="10"/>
        <v>60.04</v>
      </c>
      <c r="CQ6" s="33">
        <f t="shared" si="10"/>
        <v>59.88</v>
      </c>
      <c r="CR6" s="33">
        <f t="shared" si="10"/>
        <v>59.23</v>
      </c>
      <c r="CS6" s="33">
        <f t="shared" si="10"/>
        <v>58.58</v>
      </c>
      <c r="CT6" s="33">
        <f t="shared" si="10"/>
        <v>58.53</v>
      </c>
      <c r="CU6" s="32" t="str">
        <f>IF(CU7="","",IF(CU7="-","【-】","【"&amp;SUBSTITUTE(TEXT(CU7,"#,##0.00"),"-","△")&amp;"】"))</f>
        <v>【59.76】</v>
      </c>
      <c r="CV6" s="33">
        <f>IF(CV7="",NA(),CV7)</f>
        <v>85.38</v>
      </c>
      <c r="CW6" s="33">
        <f t="shared" ref="CW6:DE6" si="11">IF(CW7="",NA(),CW7)</f>
        <v>85.58</v>
      </c>
      <c r="CX6" s="33">
        <f t="shared" si="11"/>
        <v>85.08</v>
      </c>
      <c r="CY6" s="33">
        <f t="shared" si="11"/>
        <v>82.99</v>
      </c>
      <c r="CZ6" s="33">
        <f t="shared" si="11"/>
        <v>85</v>
      </c>
      <c r="DA6" s="33">
        <f t="shared" si="11"/>
        <v>87.33</v>
      </c>
      <c r="DB6" s="33">
        <f t="shared" si="11"/>
        <v>87.65</v>
      </c>
      <c r="DC6" s="33">
        <f t="shared" si="11"/>
        <v>85.53</v>
      </c>
      <c r="DD6" s="33">
        <f t="shared" si="11"/>
        <v>85.23</v>
      </c>
      <c r="DE6" s="33">
        <f t="shared" si="11"/>
        <v>85.26</v>
      </c>
      <c r="DF6" s="32" t="str">
        <f>IF(DF7="","",IF(DF7="-","【-】","【"&amp;SUBSTITUTE(TEXT(DF7,"#,##0.00"),"-","△")&amp;"】"))</f>
        <v>【89.95】</v>
      </c>
      <c r="DG6" s="33">
        <f>IF(DG7="",NA(),DG7)</f>
        <v>34.369999999999997</v>
      </c>
      <c r="DH6" s="33">
        <f t="shared" ref="DH6:DP6" si="12">IF(DH7="",NA(),DH7)</f>
        <v>35.85</v>
      </c>
      <c r="DI6" s="33">
        <f t="shared" si="12"/>
        <v>37.299999999999997</v>
      </c>
      <c r="DJ6" s="33">
        <f t="shared" si="12"/>
        <v>43.18</v>
      </c>
      <c r="DK6" s="33">
        <f t="shared" si="12"/>
        <v>43.97</v>
      </c>
      <c r="DL6" s="33">
        <f t="shared" si="12"/>
        <v>37.71</v>
      </c>
      <c r="DM6" s="33">
        <f t="shared" si="12"/>
        <v>38.69</v>
      </c>
      <c r="DN6" s="33">
        <f t="shared" si="12"/>
        <v>37.340000000000003</v>
      </c>
      <c r="DO6" s="33">
        <f t="shared" si="12"/>
        <v>44.31</v>
      </c>
      <c r="DP6" s="33">
        <f t="shared" si="12"/>
        <v>45.75</v>
      </c>
      <c r="DQ6" s="32" t="str">
        <f>IF(DQ7="","",IF(DQ7="-","【-】","【"&amp;SUBSTITUTE(TEXT(DQ7,"#,##0.00"),"-","△")&amp;"】"))</f>
        <v>【47.18】</v>
      </c>
      <c r="DR6" s="33">
        <f>IF(DR7="",NA(),DR7)</f>
        <v>2.36</v>
      </c>
      <c r="DS6" s="33">
        <f t="shared" ref="DS6:EA6" si="13">IF(DS7="",NA(),DS7)</f>
        <v>3.19</v>
      </c>
      <c r="DT6" s="33">
        <f t="shared" si="13"/>
        <v>3.7</v>
      </c>
      <c r="DU6" s="33">
        <f t="shared" si="13"/>
        <v>3.87</v>
      </c>
      <c r="DV6" s="33">
        <f t="shared" si="13"/>
        <v>4.79</v>
      </c>
      <c r="DW6" s="33">
        <f t="shared" si="13"/>
        <v>7.67</v>
      </c>
      <c r="DX6" s="33">
        <f t="shared" si="13"/>
        <v>8.4</v>
      </c>
      <c r="DY6" s="33">
        <f t="shared" si="13"/>
        <v>8.39</v>
      </c>
      <c r="DZ6" s="33">
        <f t="shared" si="13"/>
        <v>10.09</v>
      </c>
      <c r="EA6" s="33">
        <f t="shared" si="13"/>
        <v>10.54</v>
      </c>
      <c r="EB6" s="32" t="str">
        <f>IF(EB7="","",IF(EB7="-","【-】","【"&amp;SUBSTITUTE(TEXT(EB7,"#,##0.00"),"-","△")&amp;"】"))</f>
        <v>【13.18】</v>
      </c>
      <c r="EC6" s="33">
        <f>IF(EC7="",NA(),EC7)</f>
        <v>0.61</v>
      </c>
      <c r="ED6" s="33">
        <f t="shared" ref="ED6:EL6" si="14">IF(ED7="",NA(),ED7)</f>
        <v>0.37</v>
      </c>
      <c r="EE6" s="33">
        <f t="shared" si="14"/>
        <v>0.43</v>
      </c>
      <c r="EF6" s="33">
        <f t="shared" si="14"/>
        <v>0.39</v>
      </c>
      <c r="EG6" s="33">
        <f t="shared" si="14"/>
        <v>0.53</v>
      </c>
      <c r="EH6" s="33">
        <f t="shared" si="14"/>
        <v>0.84</v>
      </c>
      <c r="EI6" s="33">
        <f t="shared" si="14"/>
        <v>0.78</v>
      </c>
      <c r="EJ6" s="33">
        <f t="shared" si="14"/>
        <v>0.59</v>
      </c>
      <c r="EK6" s="33">
        <f t="shared" si="14"/>
        <v>0.6</v>
      </c>
      <c r="EL6" s="33">
        <f t="shared" si="14"/>
        <v>0.56000000000000005</v>
      </c>
      <c r="EM6" s="32" t="str">
        <f>IF(EM7="","",IF(EM7="-","【-】","【"&amp;SUBSTITUTE(TEXT(EM7,"#,##0.00"),"-","△")&amp;"】"))</f>
        <v>【0.85】</v>
      </c>
    </row>
    <row r="7" spans="1:143" s="34" customFormat="1">
      <c r="A7" s="26"/>
      <c r="B7" s="35">
        <v>2015</v>
      </c>
      <c r="C7" s="35">
        <v>12301</v>
      </c>
      <c r="D7" s="35">
        <v>46</v>
      </c>
      <c r="E7" s="35">
        <v>1</v>
      </c>
      <c r="F7" s="35">
        <v>0</v>
      </c>
      <c r="G7" s="35">
        <v>1</v>
      </c>
      <c r="H7" s="35" t="s">
        <v>93</v>
      </c>
      <c r="I7" s="35" t="s">
        <v>94</v>
      </c>
      <c r="J7" s="35" t="s">
        <v>95</v>
      </c>
      <c r="K7" s="35" t="s">
        <v>96</v>
      </c>
      <c r="L7" s="35" t="s">
        <v>97</v>
      </c>
      <c r="M7" s="36" t="s">
        <v>98</v>
      </c>
      <c r="N7" s="36">
        <v>44.71</v>
      </c>
      <c r="O7" s="36">
        <v>98.55</v>
      </c>
      <c r="P7" s="36">
        <v>3969</v>
      </c>
      <c r="Q7" s="36">
        <v>50101</v>
      </c>
      <c r="R7" s="36">
        <v>212.21</v>
      </c>
      <c r="S7" s="36">
        <v>236.09</v>
      </c>
      <c r="T7" s="36">
        <v>48908</v>
      </c>
      <c r="U7" s="36">
        <v>19.010000000000002</v>
      </c>
      <c r="V7" s="36">
        <v>2572.75</v>
      </c>
      <c r="W7" s="36">
        <v>113.98</v>
      </c>
      <c r="X7" s="36">
        <v>117.05</v>
      </c>
      <c r="Y7" s="36">
        <v>116.48</v>
      </c>
      <c r="Z7" s="36">
        <v>111.01</v>
      </c>
      <c r="AA7" s="36">
        <v>112.41</v>
      </c>
      <c r="AB7" s="36">
        <v>107.68</v>
      </c>
      <c r="AC7" s="36">
        <v>108.24</v>
      </c>
      <c r="AD7" s="36">
        <v>106.89</v>
      </c>
      <c r="AE7" s="36">
        <v>109.04</v>
      </c>
      <c r="AF7" s="36">
        <v>109.64</v>
      </c>
      <c r="AG7" s="36">
        <v>113.56</v>
      </c>
      <c r="AH7" s="36">
        <v>0</v>
      </c>
      <c r="AI7" s="36">
        <v>0</v>
      </c>
      <c r="AJ7" s="36">
        <v>0</v>
      </c>
      <c r="AK7" s="36">
        <v>0</v>
      </c>
      <c r="AL7" s="36">
        <v>0</v>
      </c>
      <c r="AM7" s="36">
        <v>4.67</v>
      </c>
      <c r="AN7" s="36">
        <v>4.46</v>
      </c>
      <c r="AO7" s="36">
        <v>7.76</v>
      </c>
      <c r="AP7" s="36">
        <v>3.77</v>
      </c>
      <c r="AQ7" s="36">
        <v>3.62</v>
      </c>
      <c r="AR7" s="36">
        <v>0.87</v>
      </c>
      <c r="AS7" s="36">
        <v>599.20000000000005</v>
      </c>
      <c r="AT7" s="36">
        <v>668.76</v>
      </c>
      <c r="AU7" s="36">
        <v>807.82</v>
      </c>
      <c r="AV7" s="36">
        <v>185.37</v>
      </c>
      <c r="AW7" s="36">
        <v>166.32</v>
      </c>
      <c r="AX7" s="36">
        <v>695.41</v>
      </c>
      <c r="AY7" s="36">
        <v>701</v>
      </c>
      <c r="AZ7" s="36">
        <v>909.68</v>
      </c>
      <c r="BA7" s="36">
        <v>382.09</v>
      </c>
      <c r="BB7" s="36">
        <v>371.31</v>
      </c>
      <c r="BC7" s="36">
        <v>262.74</v>
      </c>
      <c r="BD7" s="36">
        <v>552.91999999999996</v>
      </c>
      <c r="BE7" s="36">
        <v>537.33000000000004</v>
      </c>
      <c r="BF7" s="36">
        <v>521.07000000000005</v>
      </c>
      <c r="BG7" s="36">
        <v>520.30999999999995</v>
      </c>
      <c r="BH7" s="36">
        <v>521.04999999999995</v>
      </c>
      <c r="BI7" s="36">
        <v>343.45</v>
      </c>
      <c r="BJ7" s="36">
        <v>330.99</v>
      </c>
      <c r="BK7" s="36">
        <v>382.65</v>
      </c>
      <c r="BL7" s="36">
        <v>385.06</v>
      </c>
      <c r="BM7" s="36">
        <v>373.09</v>
      </c>
      <c r="BN7" s="36">
        <v>276.38</v>
      </c>
      <c r="BO7" s="36">
        <v>109.58</v>
      </c>
      <c r="BP7" s="36">
        <v>112.29</v>
      </c>
      <c r="BQ7" s="36">
        <v>111.84</v>
      </c>
      <c r="BR7" s="36">
        <v>107.58</v>
      </c>
      <c r="BS7" s="36">
        <v>109.14</v>
      </c>
      <c r="BT7" s="36">
        <v>99.61</v>
      </c>
      <c r="BU7" s="36">
        <v>100.27</v>
      </c>
      <c r="BV7" s="36">
        <v>96.1</v>
      </c>
      <c r="BW7" s="36">
        <v>99.07</v>
      </c>
      <c r="BX7" s="36">
        <v>99.99</v>
      </c>
      <c r="BY7" s="36">
        <v>104.99</v>
      </c>
      <c r="BZ7" s="36">
        <v>193.1</v>
      </c>
      <c r="CA7" s="36">
        <v>188.74</v>
      </c>
      <c r="CB7" s="36">
        <v>190.13</v>
      </c>
      <c r="CC7" s="36">
        <v>197.34</v>
      </c>
      <c r="CD7" s="36">
        <v>194.55</v>
      </c>
      <c r="CE7" s="36">
        <v>169.59</v>
      </c>
      <c r="CF7" s="36">
        <v>169.62</v>
      </c>
      <c r="CG7" s="36">
        <v>178.39</v>
      </c>
      <c r="CH7" s="36">
        <v>173.03</v>
      </c>
      <c r="CI7" s="36">
        <v>171.15</v>
      </c>
      <c r="CJ7" s="36">
        <v>163.72</v>
      </c>
      <c r="CK7" s="36">
        <v>82.66</v>
      </c>
      <c r="CL7" s="36">
        <v>82.3</v>
      </c>
      <c r="CM7" s="36">
        <v>81.95</v>
      </c>
      <c r="CN7" s="36">
        <v>81.42</v>
      </c>
      <c r="CO7" s="36">
        <v>79.62</v>
      </c>
      <c r="CP7" s="36">
        <v>60.04</v>
      </c>
      <c r="CQ7" s="36">
        <v>59.88</v>
      </c>
      <c r="CR7" s="36">
        <v>59.23</v>
      </c>
      <c r="CS7" s="36">
        <v>58.58</v>
      </c>
      <c r="CT7" s="36">
        <v>58.53</v>
      </c>
      <c r="CU7" s="36">
        <v>59.76</v>
      </c>
      <c r="CV7" s="36">
        <v>85.38</v>
      </c>
      <c r="CW7" s="36">
        <v>85.58</v>
      </c>
      <c r="CX7" s="36">
        <v>85.08</v>
      </c>
      <c r="CY7" s="36">
        <v>82.99</v>
      </c>
      <c r="CZ7" s="36">
        <v>85</v>
      </c>
      <c r="DA7" s="36">
        <v>87.33</v>
      </c>
      <c r="DB7" s="36">
        <v>87.65</v>
      </c>
      <c r="DC7" s="36">
        <v>85.53</v>
      </c>
      <c r="DD7" s="36">
        <v>85.23</v>
      </c>
      <c r="DE7" s="36">
        <v>85.26</v>
      </c>
      <c r="DF7" s="36">
        <v>89.95</v>
      </c>
      <c r="DG7" s="36">
        <v>34.369999999999997</v>
      </c>
      <c r="DH7" s="36">
        <v>35.85</v>
      </c>
      <c r="DI7" s="36">
        <v>37.299999999999997</v>
      </c>
      <c r="DJ7" s="36">
        <v>43.18</v>
      </c>
      <c r="DK7" s="36">
        <v>43.97</v>
      </c>
      <c r="DL7" s="36">
        <v>37.71</v>
      </c>
      <c r="DM7" s="36">
        <v>38.69</v>
      </c>
      <c r="DN7" s="36">
        <v>37.340000000000003</v>
      </c>
      <c r="DO7" s="36">
        <v>44.31</v>
      </c>
      <c r="DP7" s="36">
        <v>45.75</v>
      </c>
      <c r="DQ7" s="36">
        <v>47.18</v>
      </c>
      <c r="DR7" s="36">
        <v>2.36</v>
      </c>
      <c r="DS7" s="36">
        <v>3.19</v>
      </c>
      <c r="DT7" s="36">
        <v>3.7</v>
      </c>
      <c r="DU7" s="36">
        <v>3.87</v>
      </c>
      <c r="DV7" s="36">
        <v>4.79</v>
      </c>
      <c r="DW7" s="36">
        <v>7.67</v>
      </c>
      <c r="DX7" s="36">
        <v>8.4</v>
      </c>
      <c r="DY7" s="36">
        <v>8.39</v>
      </c>
      <c r="DZ7" s="36">
        <v>10.09</v>
      </c>
      <c r="EA7" s="36">
        <v>10.54</v>
      </c>
      <c r="EB7" s="36">
        <v>13.18</v>
      </c>
      <c r="EC7" s="36">
        <v>0.61</v>
      </c>
      <c r="ED7" s="36">
        <v>0.37</v>
      </c>
      <c r="EE7" s="36">
        <v>0.43</v>
      </c>
      <c r="EF7" s="36">
        <v>0.39</v>
      </c>
      <c r="EG7" s="36">
        <v>0.53</v>
      </c>
      <c r="EH7" s="36">
        <v>0.84</v>
      </c>
      <c r="EI7" s="36">
        <v>0.78</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gyoumu03</cp:lastModifiedBy>
  <cp:lastPrinted>2017-02-06T08:29:05Z</cp:lastPrinted>
  <dcterms:created xsi:type="dcterms:W3CDTF">2017-02-01T08:32:18Z</dcterms:created>
  <dcterms:modified xsi:type="dcterms:W3CDTF">2017-02-06T08:32:24Z</dcterms:modified>
  <cp:category/>
</cp:coreProperties>
</file>